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C01436\Desktop\"/>
    </mc:Choice>
  </mc:AlternateContent>
  <xr:revisionPtr revIDLastSave="0" documentId="8_{AB5EA83F-E0BF-4160-9776-914FA89D3F28}" xr6:coauthVersionLast="45" xr6:coauthVersionMax="45" xr10:uidLastSave="{00000000-0000-0000-0000-000000000000}"/>
  <bookViews>
    <workbookView xWindow="-110" yWindow="-110" windowWidth="19420" windowHeight="10420" xr2:uid="{E3327C93-1A5B-4AE1-9C8C-3DA98BCE0DDD}"/>
  </bookViews>
  <sheets>
    <sheet name="Scotland Final" sheetId="1" r:id="rId1"/>
  </sheets>
  <definedNames>
    <definedName name="_xlnm._FilterDatabase" localSheetId="0" hidden="1">'Scotland Final'!$A$2:$H$75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52" i="1" l="1"/>
  <c r="G152" i="1"/>
  <c r="F152" i="1"/>
  <c r="E152" i="1"/>
  <c r="D152" i="1"/>
  <c r="I149" i="1"/>
  <c r="I145" i="1"/>
  <c r="C142" i="1"/>
  <c r="C133" i="1"/>
  <c r="C125" i="1"/>
  <c r="C117" i="1"/>
  <c r="C109" i="1"/>
  <c r="C101" i="1"/>
  <c r="C93" i="1"/>
  <c r="C85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H3" i="1"/>
</calcChain>
</file>

<file path=xl/sharedStrings.xml><?xml version="1.0" encoding="utf-8"?>
<sst xmlns="http://schemas.openxmlformats.org/spreadsheetml/2006/main" count="298" uniqueCount="107">
  <si>
    <t>Riding</t>
  </si>
  <si>
    <t>Region</t>
  </si>
  <si>
    <t>C</t>
  </si>
  <si>
    <t>La</t>
  </si>
  <si>
    <t>LD</t>
  </si>
  <si>
    <t>SNP</t>
  </si>
  <si>
    <t>Other</t>
  </si>
  <si>
    <t>Hold</t>
  </si>
  <si>
    <t>Aberdeen Central</t>
  </si>
  <si>
    <t>North East Scotland</t>
  </si>
  <si>
    <t>Aberdeen Donside</t>
  </si>
  <si>
    <t>Aberdeen S. and N. Kincardine</t>
  </si>
  <si>
    <t>Aberdeenshire East</t>
  </si>
  <si>
    <t>Aberdeenshire West</t>
  </si>
  <si>
    <t>Airdrie &amp; Shotts</t>
  </si>
  <si>
    <t>Central</t>
  </si>
  <si>
    <t>Almond Valley</t>
  </si>
  <si>
    <t>Lothian</t>
  </si>
  <si>
    <t>Angus North &amp; Mearns</t>
  </si>
  <si>
    <t>Angus South</t>
  </si>
  <si>
    <t>Argyll &amp; Bute</t>
  </si>
  <si>
    <t>Highlands and Islands</t>
  </si>
  <si>
    <t>Ayr</t>
  </si>
  <si>
    <t>South Scotand</t>
  </si>
  <si>
    <t>Banffshire &amp; Buchan Coast</t>
  </si>
  <si>
    <t>Caithness Sutherland &amp; Ross</t>
  </si>
  <si>
    <t>Carrick, Cumnock &amp; Doon Valley</t>
  </si>
  <si>
    <t>Clackmannanshire &amp; Dunblane</t>
  </si>
  <si>
    <t>Mid Scotland and Fife</t>
  </si>
  <si>
    <t>Clydebank &amp; Milngavie</t>
  </si>
  <si>
    <t>West Scotland</t>
  </si>
  <si>
    <t>Clydesdale</t>
  </si>
  <si>
    <t>Coatbridge &amp; Chryston</t>
  </si>
  <si>
    <t>Cowdenbeath</t>
  </si>
  <si>
    <t>Cumbernauld &amp; Kilsyth</t>
  </si>
  <si>
    <t>Cunninghame North</t>
  </si>
  <si>
    <t>Cunninghame South</t>
  </si>
  <si>
    <t>from La</t>
  </si>
  <si>
    <t>Dumbarton</t>
  </si>
  <si>
    <t>Dumfriesshire</t>
  </si>
  <si>
    <t>Dundee City East</t>
  </si>
  <si>
    <t>Dundee City West</t>
  </si>
  <si>
    <t>Dunfermline</t>
  </si>
  <si>
    <t>East Kilbride</t>
  </si>
  <si>
    <t>East Lothian</t>
  </si>
  <si>
    <t>Eastwood</t>
  </si>
  <si>
    <t>from C</t>
  </si>
  <si>
    <t>Edinburgh Central</t>
  </si>
  <si>
    <t>Edinburgh Eastern</t>
  </si>
  <si>
    <t>Edinburgh Northern &amp; Leith</t>
  </si>
  <si>
    <t>Edinburgh Pentlands</t>
  </si>
  <si>
    <t>Edinburgh Southern</t>
  </si>
  <si>
    <t>Edinburgh Western</t>
  </si>
  <si>
    <t>Ettrick, Roxburgh &amp; Berwickshire</t>
  </si>
  <si>
    <t>Falkirk East</t>
  </si>
  <si>
    <t>Falkirk West</t>
  </si>
  <si>
    <t>Galloway &amp; West Dumfries</t>
  </si>
  <si>
    <t>Glasgow Anniesland</t>
  </si>
  <si>
    <t>Glasgow</t>
  </si>
  <si>
    <t>Glasgow Cathcart</t>
  </si>
  <si>
    <t>Glasgow Kelvin</t>
  </si>
  <si>
    <t>Glasgow Maryhill &amp; Springburn</t>
  </si>
  <si>
    <t>Glasgow Pollok</t>
  </si>
  <si>
    <t>Glasgow Provan</t>
  </si>
  <si>
    <t>Glasgow Shettleston</t>
  </si>
  <si>
    <t>Glasgow Southside</t>
  </si>
  <si>
    <t>Greenock &amp; Inverclyde</t>
  </si>
  <si>
    <t>Hamilton, Larkhall &amp; Stonehouse</t>
  </si>
  <si>
    <t>Inverness &amp; Nairn</t>
  </si>
  <si>
    <t>Kilmarnock &amp; Irvine Valley</t>
  </si>
  <si>
    <t>Kirkcaldy</t>
  </si>
  <si>
    <t>Linlithgow</t>
  </si>
  <si>
    <t>Mid Fife &amp; Glenrothes</t>
  </si>
  <si>
    <t>Midlothian North &amp; Musselburgh</t>
  </si>
  <si>
    <t>Midlothian South, Tweeddale &amp; Lauderdale</t>
  </si>
  <si>
    <t>Moray</t>
  </si>
  <si>
    <t>Motherwell &amp; Wishaw</t>
  </si>
  <si>
    <t>Nah h-Eilanan an Iar</t>
  </si>
  <si>
    <t>North East Fife</t>
  </si>
  <si>
    <t>Orkney Islands</t>
  </si>
  <si>
    <t>Paisley</t>
  </si>
  <si>
    <t>Perthshire North</t>
  </si>
  <si>
    <t>from SNP</t>
  </si>
  <si>
    <t>Perthshire South &amp; Kinross-shire</t>
  </si>
  <si>
    <t>Renfrewshire North &amp; West</t>
  </si>
  <si>
    <t>Renfrewshire South</t>
  </si>
  <si>
    <t>Rutherglen</t>
  </si>
  <si>
    <t>Shetland Islands</t>
  </si>
  <si>
    <t>Skye, Lochaber &amp; Badenoch</t>
  </si>
  <si>
    <t>Stirling</t>
  </si>
  <si>
    <t>Strathkelvin &amp; Bearsden</t>
  </si>
  <si>
    <t>Uddingston &amp; Bellshill</t>
  </si>
  <si>
    <t>Total Constituency Seats</t>
  </si>
  <si>
    <t>Green Regional</t>
  </si>
  <si>
    <t>Conservative</t>
  </si>
  <si>
    <t>Labour</t>
  </si>
  <si>
    <t>Liberal Democrat</t>
  </si>
  <si>
    <t>Green</t>
  </si>
  <si>
    <t>Highlands and the Islands</t>
  </si>
  <si>
    <t>Northeast Scotland</t>
  </si>
  <si>
    <t>South Scotland</t>
  </si>
  <si>
    <t>Total Constitency</t>
  </si>
  <si>
    <t>Popular Vote</t>
  </si>
  <si>
    <t>Seats</t>
  </si>
  <si>
    <t>Total Regional</t>
  </si>
  <si>
    <t>Total Seats</t>
  </si>
  <si>
    <t>SNP Minority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</si>
</sst>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99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7">
    <xf numFmtId="0" fontId="0" fillId="0" borderId="0" xfId="0"/>
    <xf numFmtId="0" fontId="0" fillId="2" borderId="0" xfId="0" applyFill="1"/>
    <xf numFmtId="2" fontId="0" fillId="0" borderId="0" xfId="0" applyNumberFormat="1"/>
    <xf numFmtId="2" fontId="0" fillId="2" borderId="0" xfId="0" applyNumberFormat="1" applyFill="1"/>
    <xf numFmtId="0" fontId="0" fillId="3" borderId="0" xfId="0" applyFill="1"/>
    <xf numFmtId="2" fontId="0" fillId="3" borderId="0" xfId="0" applyNumberFormat="1" applyFill="1"/>
    <xf numFmtId="0" fontId="0" fillId="4" borderId="0" xfId="0" applyFill="1"/>
    <xf numFmtId="2" fontId="0" fillId="4" borderId="0" xfId="0" applyNumberFormat="1" applyFill="1"/>
    <xf numFmtId="0" fontId="0" fillId="5" borderId="0" xfId="0" applyFill="1"/>
    <xf numFmtId="2" fontId="0" fillId="5" borderId="0" xfId="0" applyNumberFormat="1" applyFill="1"/>
    <xf numFmtId="164" fontId="0" fillId="0" borderId="0" xfId="1" applyNumberFormat="1" applyFont="1"/>
    <xf numFmtId="10" fontId="0" fillId="0" borderId="0" xfId="2" applyNumberFormat="1" applyFont="1"/>
    <xf numFmtId="10" fontId="0" fillId="0" borderId="0" xfId="0" applyNumberFormat="1"/>
    <xf numFmtId="10" fontId="0" fillId="0" borderId="0" xfId="2" applyNumberFormat="1" applyFont="1" applyFill="1"/>
    <xf numFmtId="10" fontId="0" fillId="6" borderId="0" xfId="2" applyNumberFormat="1" applyFont="1" applyFill="1"/>
    <xf numFmtId="2" fontId="0" fillId="6" borderId="0" xfId="0" applyNumberFormat="1" applyFill="1"/>
    <xf numFmtId="0" fontId="2" fillId="0" borderId="0" xfId="0" applyFont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90F9AE-6FBD-4377-992C-067DE95B50AD}">
  <dimension ref="A2:I154"/>
  <sheetViews>
    <sheetView tabSelected="1" zoomScaleNormal="100" workbookViewId="0">
      <selection activeCell="D15" sqref="D15"/>
    </sheetView>
  </sheetViews>
  <sheetFormatPr defaultRowHeight="14.5" x14ac:dyDescent="0.35"/>
  <cols>
    <col min="2" max="2" width="37.26953125" bestFit="1" customWidth="1"/>
    <col min="3" max="3" width="19.08984375" bestFit="1" customWidth="1"/>
    <col min="8" max="8" width="10.81640625" customWidth="1"/>
  </cols>
  <sheetData>
    <row r="2" spans="1:8" x14ac:dyDescent="0.35">
      <c r="B2" t="s">
        <v>0</v>
      </c>
      <c r="C2" t="s">
        <v>1</v>
      </c>
      <c r="D2" t="s">
        <v>2</v>
      </c>
      <c r="E2" t="s">
        <v>3</v>
      </c>
      <c r="F2" t="s">
        <v>4</v>
      </c>
      <c r="G2" t="s">
        <v>5</v>
      </c>
      <c r="H2" t="s">
        <v>6</v>
      </c>
    </row>
    <row r="3" spans="1:8" x14ac:dyDescent="0.35">
      <c r="A3" s="1" t="s">
        <v>7</v>
      </c>
      <c r="B3" s="1" t="s">
        <v>8</v>
      </c>
      <c r="C3" s="1" t="s">
        <v>9</v>
      </c>
      <c r="D3" s="2">
        <v>22.900000000000002</v>
      </c>
      <c r="E3" s="2">
        <v>24.9</v>
      </c>
      <c r="F3" s="2">
        <v>5.4</v>
      </c>
      <c r="G3" s="3">
        <v>43.6</v>
      </c>
      <c r="H3" s="2">
        <f>100-SUM(D3:G3)</f>
        <v>3.2000000000000028</v>
      </c>
    </row>
    <row r="4" spans="1:8" x14ac:dyDescent="0.35">
      <c r="A4" s="1" t="s">
        <v>7</v>
      </c>
      <c r="B4" s="1" t="s">
        <v>10</v>
      </c>
      <c r="C4" s="1" t="s">
        <v>9</v>
      </c>
      <c r="D4" s="2">
        <v>19.5</v>
      </c>
      <c r="E4" s="2">
        <v>15.899999999999999</v>
      </c>
      <c r="F4" s="2">
        <v>6.2</v>
      </c>
      <c r="G4" s="3">
        <v>57</v>
      </c>
      <c r="H4" s="2">
        <f t="shared" ref="H4:H67" si="0">100-SUM(D4:G4)</f>
        <v>1.4000000000000057</v>
      </c>
    </row>
    <row r="5" spans="1:8" x14ac:dyDescent="0.35">
      <c r="A5" s="1" t="s">
        <v>7</v>
      </c>
      <c r="B5" s="1" t="s">
        <v>11</v>
      </c>
      <c r="C5" s="1" t="s">
        <v>9</v>
      </c>
      <c r="D5" s="2">
        <v>38.500000000000007</v>
      </c>
      <c r="E5" s="2">
        <v>14.899999999999999</v>
      </c>
      <c r="F5" s="2">
        <v>6</v>
      </c>
      <c r="G5" s="3">
        <v>39.800000000000004</v>
      </c>
      <c r="H5" s="2">
        <f t="shared" si="0"/>
        <v>0.79999999999998295</v>
      </c>
    </row>
    <row r="6" spans="1:8" x14ac:dyDescent="0.35">
      <c r="A6" s="1" t="s">
        <v>7</v>
      </c>
      <c r="B6" s="1" t="s">
        <v>12</v>
      </c>
      <c r="C6" s="1" t="s">
        <v>9</v>
      </c>
      <c r="D6" s="2">
        <v>31.5</v>
      </c>
      <c r="E6" s="2">
        <v>3.799999999999998</v>
      </c>
      <c r="F6" s="2">
        <v>17.899999999999999</v>
      </c>
      <c r="G6" s="3">
        <v>46.8</v>
      </c>
      <c r="H6" s="2">
        <f t="shared" si="0"/>
        <v>0</v>
      </c>
    </row>
    <row r="7" spans="1:8" x14ac:dyDescent="0.35">
      <c r="A7" s="4" t="s">
        <v>7</v>
      </c>
      <c r="B7" s="4" t="s">
        <v>13</v>
      </c>
      <c r="C7" s="4" t="s">
        <v>9</v>
      </c>
      <c r="D7" s="5">
        <v>38.600000000000009</v>
      </c>
      <c r="E7" s="2">
        <v>3.3999999999999977</v>
      </c>
      <c r="F7" s="2">
        <v>19.5</v>
      </c>
      <c r="G7" s="2">
        <v>38.5</v>
      </c>
      <c r="H7" s="2">
        <f t="shared" si="0"/>
        <v>0</v>
      </c>
    </row>
    <row r="8" spans="1:8" x14ac:dyDescent="0.35">
      <c r="A8" s="1" t="s">
        <v>7</v>
      </c>
      <c r="B8" s="1" t="s">
        <v>14</v>
      </c>
      <c r="C8" s="1" t="s">
        <v>15</v>
      </c>
      <c r="D8" s="2">
        <v>16</v>
      </c>
      <c r="E8" s="2">
        <v>27.3</v>
      </c>
      <c r="F8" s="2">
        <v>1.5000000000000004</v>
      </c>
      <c r="G8" s="3">
        <v>53.5</v>
      </c>
      <c r="H8" s="2">
        <f t="shared" si="0"/>
        <v>1.7000000000000028</v>
      </c>
    </row>
    <row r="9" spans="1:8" x14ac:dyDescent="0.35">
      <c r="A9" s="1" t="s">
        <v>7</v>
      </c>
      <c r="B9" s="1" t="s">
        <v>16</v>
      </c>
      <c r="C9" s="1" t="s">
        <v>17</v>
      </c>
      <c r="D9" s="2">
        <v>15.5</v>
      </c>
      <c r="E9" s="2">
        <v>28.699999999999996</v>
      </c>
      <c r="F9" s="2">
        <v>1.8000000000000003</v>
      </c>
      <c r="G9" s="3">
        <v>54</v>
      </c>
      <c r="H9" s="2">
        <f t="shared" si="0"/>
        <v>0</v>
      </c>
    </row>
    <row r="10" spans="1:8" x14ac:dyDescent="0.35">
      <c r="A10" s="1" t="s">
        <v>7</v>
      </c>
      <c r="B10" s="1" t="s">
        <v>18</v>
      </c>
      <c r="C10" s="1" t="s">
        <v>9</v>
      </c>
      <c r="D10" s="2">
        <v>39.699999999999996</v>
      </c>
      <c r="E10" s="2">
        <v>6.9999999999999982</v>
      </c>
      <c r="F10" s="2">
        <v>6.6000000000000005</v>
      </c>
      <c r="G10" s="3">
        <v>46.7</v>
      </c>
      <c r="H10" s="2">
        <f t="shared" si="0"/>
        <v>0</v>
      </c>
    </row>
    <row r="11" spans="1:8" x14ac:dyDescent="0.35">
      <c r="A11" s="1" t="s">
        <v>7</v>
      </c>
      <c r="B11" s="1" t="s">
        <v>19</v>
      </c>
      <c r="C11" s="1" t="s">
        <v>9</v>
      </c>
      <c r="D11" s="2">
        <v>38</v>
      </c>
      <c r="E11" s="2">
        <v>9.3999999999999986</v>
      </c>
      <c r="F11" s="2">
        <v>2.7</v>
      </c>
      <c r="G11" s="3">
        <v>49.9</v>
      </c>
      <c r="H11" s="2">
        <f t="shared" si="0"/>
        <v>0</v>
      </c>
    </row>
    <row r="12" spans="1:8" x14ac:dyDescent="0.35">
      <c r="A12" s="1" t="s">
        <v>7</v>
      </c>
      <c r="B12" s="1" t="s">
        <v>20</v>
      </c>
      <c r="C12" s="1" t="s">
        <v>21</v>
      </c>
      <c r="D12" s="2">
        <v>20.100000000000001</v>
      </c>
      <c r="E12" s="2">
        <v>6.0999999999999979</v>
      </c>
      <c r="F12" s="2">
        <v>26.8</v>
      </c>
      <c r="G12" s="3">
        <v>47</v>
      </c>
      <c r="H12" s="2">
        <f t="shared" si="0"/>
        <v>0</v>
      </c>
    </row>
    <row r="13" spans="1:8" x14ac:dyDescent="0.35">
      <c r="A13" s="4" t="s">
        <v>7</v>
      </c>
      <c r="B13" s="4" t="s">
        <v>22</v>
      </c>
      <c r="C13" s="4" t="s">
        <v>23</v>
      </c>
      <c r="D13" s="5">
        <v>39.299999999999997</v>
      </c>
      <c r="E13" s="2">
        <v>11.599999999999998</v>
      </c>
      <c r="F13" s="2">
        <v>2.6000000000000005</v>
      </c>
      <c r="G13" s="2">
        <v>37.6</v>
      </c>
      <c r="H13" s="2">
        <f t="shared" si="0"/>
        <v>8.9000000000000057</v>
      </c>
    </row>
    <row r="14" spans="1:8" x14ac:dyDescent="0.35">
      <c r="A14" s="1" t="s">
        <v>7</v>
      </c>
      <c r="B14" s="1" t="s">
        <v>24</v>
      </c>
      <c r="C14" s="1" t="s">
        <v>9</v>
      </c>
      <c r="D14" s="2">
        <v>33.300000000000004</v>
      </c>
      <c r="E14" s="2">
        <v>5.8999999999999986</v>
      </c>
      <c r="F14" s="2">
        <v>3.4000000000000004</v>
      </c>
      <c r="G14" s="3">
        <v>56.1</v>
      </c>
      <c r="H14" s="2">
        <f t="shared" si="0"/>
        <v>1.2999999999999972</v>
      </c>
    </row>
    <row r="15" spans="1:8" x14ac:dyDescent="0.35">
      <c r="A15" s="1" t="s">
        <v>7</v>
      </c>
      <c r="B15" s="1" t="s">
        <v>25</v>
      </c>
      <c r="C15" s="1" t="s">
        <v>21</v>
      </c>
      <c r="D15" s="2">
        <v>15.600000000000001</v>
      </c>
      <c r="E15" s="2">
        <v>7.9999999999999982</v>
      </c>
      <c r="F15" s="2">
        <v>31.15</v>
      </c>
      <c r="G15" s="3">
        <v>44.3</v>
      </c>
      <c r="H15" s="2">
        <f t="shared" si="0"/>
        <v>0.95000000000000284</v>
      </c>
    </row>
    <row r="16" spans="1:8" x14ac:dyDescent="0.35">
      <c r="A16" s="1" t="s">
        <v>7</v>
      </c>
      <c r="B16" s="1" t="s">
        <v>26</v>
      </c>
      <c r="C16" s="1" t="s">
        <v>23</v>
      </c>
      <c r="D16" s="2">
        <v>24.5</v>
      </c>
      <c r="E16" s="2">
        <v>24.999999999999996</v>
      </c>
      <c r="F16" s="2">
        <v>3.1000000000000005</v>
      </c>
      <c r="G16" s="3">
        <v>47.4</v>
      </c>
      <c r="H16" s="2">
        <f t="shared" si="0"/>
        <v>0</v>
      </c>
    </row>
    <row r="17" spans="1:8" x14ac:dyDescent="0.35">
      <c r="A17" s="1" t="s">
        <v>7</v>
      </c>
      <c r="B17" s="1" t="s">
        <v>27</v>
      </c>
      <c r="C17" s="1" t="s">
        <v>28</v>
      </c>
      <c r="D17" s="2">
        <v>25.700000000000003</v>
      </c>
      <c r="E17" s="2">
        <v>22.599999999999998</v>
      </c>
      <c r="F17" s="2">
        <v>3.1000000000000005</v>
      </c>
      <c r="G17" s="3">
        <v>48.6</v>
      </c>
      <c r="H17" s="2">
        <f t="shared" si="0"/>
        <v>0</v>
      </c>
    </row>
    <row r="18" spans="1:8" x14ac:dyDescent="0.35">
      <c r="A18" s="1" t="s">
        <v>7</v>
      </c>
      <c r="B18" s="1" t="s">
        <v>29</v>
      </c>
      <c r="C18" s="1" t="s">
        <v>30</v>
      </c>
      <c r="D18" s="2">
        <v>18.7</v>
      </c>
      <c r="E18" s="2">
        <v>22.099999999999998</v>
      </c>
      <c r="F18" s="2">
        <v>7.8000000000000007</v>
      </c>
      <c r="G18" s="3">
        <v>50.2</v>
      </c>
      <c r="H18" s="2">
        <f t="shared" si="0"/>
        <v>1.2000000000000028</v>
      </c>
    </row>
    <row r="19" spans="1:8" x14ac:dyDescent="0.35">
      <c r="A19" s="1" t="s">
        <v>7</v>
      </c>
      <c r="B19" s="1" t="s">
        <v>31</v>
      </c>
      <c r="C19" s="1" t="s">
        <v>23</v>
      </c>
      <c r="D19" s="2">
        <v>26.5</v>
      </c>
      <c r="E19" s="2">
        <v>27.18</v>
      </c>
      <c r="F19" s="2">
        <v>1.3000000000000003</v>
      </c>
      <c r="G19" s="3">
        <v>41.02</v>
      </c>
      <c r="H19" s="2">
        <f t="shared" si="0"/>
        <v>4</v>
      </c>
    </row>
    <row r="20" spans="1:8" x14ac:dyDescent="0.35">
      <c r="A20" s="1" t="s">
        <v>7</v>
      </c>
      <c r="B20" s="1" t="s">
        <v>32</v>
      </c>
      <c r="C20" s="1" t="s">
        <v>15</v>
      </c>
      <c r="D20" s="2">
        <v>10.9</v>
      </c>
      <c r="E20" s="2">
        <v>38.299999999999997</v>
      </c>
      <c r="F20" s="2">
        <v>0.40000000000000036</v>
      </c>
      <c r="G20" s="3">
        <v>49</v>
      </c>
      <c r="H20" s="2">
        <f t="shared" si="0"/>
        <v>1.4000000000000057</v>
      </c>
    </row>
    <row r="21" spans="1:8" x14ac:dyDescent="0.35">
      <c r="A21" s="1" t="s">
        <v>7</v>
      </c>
      <c r="B21" s="1" t="s">
        <v>33</v>
      </c>
      <c r="C21" s="1" t="s">
        <v>28</v>
      </c>
      <c r="D21" s="2">
        <v>14.600000000000001</v>
      </c>
      <c r="E21" s="2">
        <v>33.5</v>
      </c>
      <c r="F21" s="2">
        <v>2.6000000000000005</v>
      </c>
      <c r="G21" s="3">
        <v>47</v>
      </c>
      <c r="H21" s="2">
        <f t="shared" si="0"/>
        <v>2.2999999999999972</v>
      </c>
    </row>
    <row r="22" spans="1:8" x14ac:dyDescent="0.35">
      <c r="A22" s="1" t="s">
        <v>7</v>
      </c>
      <c r="B22" s="1" t="s">
        <v>34</v>
      </c>
      <c r="C22" s="1" t="s">
        <v>15</v>
      </c>
      <c r="D22" s="2">
        <v>11.100000000000001</v>
      </c>
      <c r="E22" s="2">
        <v>26.5</v>
      </c>
      <c r="F22" s="2">
        <v>1.3000000000000003</v>
      </c>
      <c r="G22" s="3">
        <v>61.1</v>
      </c>
      <c r="H22" s="2">
        <f t="shared" si="0"/>
        <v>0</v>
      </c>
    </row>
    <row r="23" spans="1:8" x14ac:dyDescent="0.35">
      <c r="A23" s="1" t="s">
        <v>7</v>
      </c>
      <c r="B23" s="1" t="s">
        <v>35</v>
      </c>
      <c r="C23" s="1" t="s">
        <v>30</v>
      </c>
      <c r="D23" s="2">
        <v>24.900000000000002</v>
      </c>
      <c r="E23" s="2">
        <v>18.7</v>
      </c>
      <c r="F23" s="2">
        <v>3.5000000000000004</v>
      </c>
      <c r="G23" s="3">
        <v>52.9</v>
      </c>
      <c r="H23" s="2">
        <f t="shared" si="0"/>
        <v>0</v>
      </c>
    </row>
    <row r="24" spans="1:8" x14ac:dyDescent="0.35">
      <c r="A24" s="1" t="s">
        <v>7</v>
      </c>
      <c r="B24" s="1" t="s">
        <v>36</v>
      </c>
      <c r="C24" s="1" t="s">
        <v>30</v>
      </c>
      <c r="D24" s="2">
        <v>15.600000000000001</v>
      </c>
      <c r="E24" s="2">
        <v>27.7</v>
      </c>
      <c r="F24" s="2">
        <v>2.7</v>
      </c>
      <c r="G24" s="3">
        <v>53.2</v>
      </c>
      <c r="H24" s="2">
        <f t="shared" si="0"/>
        <v>0.79999999999999716</v>
      </c>
    </row>
    <row r="25" spans="1:8" x14ac:dyDescent="0.35">
      <c r="A25" s="1" t="s">
        <v>37</v>
      </c>
      <c r="B25" s="1" t="s">
        <v>38</v>
      </c>
      <c r="C25" s="1" t="s">
        <v>30</v>
      </c>
      <c r="D25" s="2">
        <v>14.9</v>
      </c>
      <c r="E25" s="2">
        <v>38.399999999999991</v>
      </c>
      <c r="F25" s="2">
        <v>2.3000000000000003</v>
      </c>
      <c r="G25" s="3">
        <v>40.6</v>
      </c>
      <c r="H25" s="2">
        <f t="shared" si="0"/>
        <v>3.8000000000000114</v>
      </c>
    </row>
    <row r="26" spans="1:8" x14ac:dyDescent="0.35">
      <c r="A26" s="4" t="s">
        <v>7</v>
      </c>
      <c r="B26" s="4" t="s">
        <v>39</v>
      </c>
      <c r="C26" s="4" t="s">
        <v>23</v>
      </c>
      <c r="D26" s="5">
        <v>37.599999999999994</v>
      </c>
      <c r="E26" s="2">
        <v>25.099999999999998</v>
      </c>
      <c r="F26" s="2">
        <v>2.4000000000000004</v>
      </c>
      <c r="G26" s="2">
        <v>34.9</v>
      </c>
      <c r="H26" s="2">
        <f t="shared" si="0"/>
        <v>0</v>
      </c>
    </row>
    <row r="27" spans="1:8" x14ac:dyDescent="0.35">
      <c r="A27" s="1" t="s">
        <v>7</v>
      </c>
      <c r="B27" s="1" t="s">
        <v>40</v>
      </c>
      <c r="C27" s="1" t="s">
        <v>9</v>
      </c>
      <c r="D27" s="2">
        <v>20</v>
      </c>
      <c r="E27" s="2">
        <v>17.299999999999997</v>
      </c>
      <c r="F27" s="2">
        <v>2.1000000000000005</v>
      </c>
      <c r="G27" s="3">
        <v>59.1</v>
      </c>
      <c r="H27" s="2">
        <f t="shared" si="0"/>
        <v>1.5</v>
      </c>
    </row>
    <row r="28" spans="1:8" x14ac:dyDescent="0.35">
      <c r="A28" s="1" t="s">
        <v>7</v>
      </c>
      <c r="B28" s="1" t="s">
        <v>41</v>
      </c>
      <c r="C28" s="1" t="s">
        <v>9</v>
      </c>
      <c r="D28" s="2">
        <v>10.5</v>
      </c>
      <c r="E28" s="2">
        <v>25.099999999999998</v>
      </c>
      <c r="F28" s="2">
        <v>2.5000000000000004</v>
      </c>
      <c r="G28" s="3">
        <v>58.8</v>
      </c>
      <c r="H28" s="2">
        <f t="shared" si="0"/>
        <v>3.1000000000000085</v>
      </c>
    </row>
    <row r="29" spans="1:8" x14ac:dyDescent="0.35">
      <c r="A29" s="1" t="s">
        <v>7</v>
      </c>
      <c r="B29" s="1" t="s">
        <v>42</v>
      </c>
      <c r="C29" s="1" t="s">
        <v>28</v>
      </c>
      <c r="D29" s="2">
        <v>17.900000000000002</v>
      </c>
      <c r="E29" s="2">
        <v>29.299999999999997</v>
      </c>
      <c r="F29" s="2">
        <v>8.5</v>
      </c>
      <c r="G29" s="3">
        <v>44.3</v>
      </c>
      <c r="H29" s="2">
        <f t="shared" si="0"/>
        <v>0</v>
      </c>
    </row>
    <row r="30" spans="1:8" x14ac:dyDescent="0.35">
      <c r="A30" s="1" t="s">
        <v>7</v>
      </c>
      <c r="B30" s="1" t="s">
        <v>43</v>
      </c>
      <c r="C30" s="1" t="s">
        <v>15</v>
      </c>
      <c r="D30" s="2">
        <v>17.2</v>
      </c>
      <c r="E30" s="2">
        <v>24.099999999999998</v>
      </c>
      <c r="F30" s="2">
        <v>1.8000000000000003</v>
      </c>
      <c r="G30" s="3">
        <v>56.9</v>
      </c>
      <c r="H30" s="2">
        <f t="shared" si="0"/>
        <v>0</v>
      </c>
    </row>
    <row r="31" spans="1:8" x14ac:dyDescent="0.35">
      <c r="A31" s="1" t="s">
        <v>37</v>
      </c>
      <c r="B31" s="1" t="s">
        <v>44</v>
      </c>
      <c r="C31" s="1" t="s">
        <v>23</v>
      </c>
      <c r="D31" s="2">
        <v>24.2</v>
      </c>
      <c r="E31" s="2">
        <v>36.599999999999994</v>
      </c>
      <c r="F31" s="2">
        <v>2.4000000000000004</v>
      </c>
      <c r="G31" s="3">
        <v>36.799999999999997</v>
      </c>
      <c r="H31" s="2">
        <f t="shared" si="0"/>
        <v>0</v>
      </c>
    </row>
    <row r="32" spans="1:8" x14ac:dyDescent="0.35">
      <c r="A32" s="4" t="s">
        <v>7</v>
      </c>
      <c r="B32" s="4" t="s">
        <v>45</v>
      </c>
      <c r="C32" s="4" t="s">
        <v>30</v>
      </c>
      <c r="D32" s="5">
        <v>34.6</v>
      </c>
      <c r="E32" s="2">
        <v>28.2</v>
      </c>
      <c r="F32" s="2">
        <v>1.4000000000000004</v>
      </c>
      <c r="G32" s="2">
        <v>32.200000000000003</v>
      </c>
      <c r="H32" s="2">
        <f t="shared" si="0"/>
        <v>3.5999999999999943</v>
      </c>
    </row>
    <row r="33" spans="1:8" x14ac:dyDescent="0.35">
      <c r="A33" s="1" t="s">
        <v>46</v>
      </c>
      <c r="B33" s="1" t="s">
        <v>47</v>
      </c>
      <c r="C33" s="1" t="s">
        <v>17</v>
      </c>
      <c r="D33" s="2">
        <v>20.7</v>
      </c>
      <c r="E33" s="2">
        <v>22.9</v>
      </c>
      <c r="F33" s="2">
        <v>3.8000000000000007</v>
      </c>
      <c r="G33" s="3">
        <v>34.700000000000003</v>
      </c>
      <c r="H33" s="2">
        <f t="shared" si="0"/>
        <v>17.900000000000006</v>
      </c>
    </row>
    <row r="34" spans="1:8" x14ac:dyDescent="0.35">
      <c r="A34" s="1" t="s">
        <v>7</v>
      </c>
      <c r="B34" s="1" t="s">
        <v>48</v>
      </c>
      <c r="C34" s="1" t="s">
        <v>17</v>
      </c>
      <c r="D34" s="2">
        <v>16.400000000000002</v>
      </c>
      <c r="E34" s="2">
        <v>32.699999999999996</v>
      </c>
      <c r="F34" s="2">
        <v>2.5000000000000004</v>
      </c>
      <c r="G34" s="3">
        <v>48.4</v>
      </c>
      <c r="H34" s="2">
        <f t="shared" si="0"/>
        <v>0</v>
      </c>
    </row>
    <row r="35" spans="1:8" x14ac:dyDescent="0.35">
      <c r="A35" s="1" t="s">
        <v>7</v>
      </c>
      <c r="B35" s="1" t="s">
        <v>49</v>
      </c>
      <c r="C35" s="1" t="s">
        <v>17</v>
      </c>
      <c r="D35" s="2">
        <v>16.7</v>
      </c>
      <c r="E35" s="2">
        <v>26.099999999999998</v>
      </c>
      <c r="F35" s="2">
        <v>3.7</v>
      </c>
      <c r="G35" s="3">
        <v>50.7</v>
      </c>
      <c r="H35" s="2">
        <f t="shared" si="0"/>
        <v>2.7999999999999972</v>
      </c>
    </row>
    <row r="36" spans="1:8" x14ac:dyDescent="0.35">
      <c r="A36" s="1" t="s">
        <v>7</v>
      </c>
      <c r="B36" s="1" t="s">
        <v>50</v>
      </c>
      <c r="C36" s="1" t="s">
        <v>17</v>
      </c>
      <c r="D36" s="2">
        <v>33.5</v>
      </c>
      <c r="E36" s="2">
        <v>20.999999999999996</v>
      </c>
      <c r="F36" s="2">
        <v>3.8000000000000007</v>
      </c>
      <c r="G36" s="3">
        <v>40.5</v>
      </c>
      <c r="H36" s="2">
        <f t="shared" si="0"/>
        <v>1.2000000000000028</v>
      </c>
    </row>
    <row r="37" spans="1:8" x14ac:dyDescent="0.35">
      <c r="A37" s="6" t="s">
        <v>7</v>
      </c>
      <c r="B37" s="6" t="s">
        <v>51</v>
      </c>
      <c r="C37" s="6" t="s">
        <v>17</v>
      </c>
      <c r="D37" s="2">
        <v>26.400000000000002</v>
      </c>
      <c r="E37" s="7">
        <v>34.499999999999993</v>
      </c>
      <c r="F37" s="2">
        <v>4.7</v>
      </c>
      <c r="G37" s="2">
        <v>33.6</v>
      </c>
      <c r="H37" s="2">
        <f t="shared" si="0"/>
        <v>0.80000000000001137</v>
      </c>
    </row>
    <row r="38" spans="1:8" x14ac:dyDescent="0.35">
      <c r="A38" s="8" t="s">
        <v>7</v>
      </c>
      <c r="B38" s="8" t="s">
        <v>52</v>
      </c>
      <c r="C38" s="8" t="s">
        <v>17</v>
      </c>
      <c r="D38" s="2">
        <v>14.600000000000001</v>
      </c>
      <c r="E38" s="2">
        <v>6.9999999999999982</v>
      </c>
      <c r="F38" s="9">
        <v>40.799999999999997</v>
      </c>
      <c r="G38" s="2">
        <v>37</v>
      </c>
      <c r="H38" s="2">
        <f t="shared" si="0"/>
        <v>0.59999999999999432</v>
      </c>
    </row>
    <row r="39" spans="1:8" x14ac:dyDescent="0.35">
      <c r="A39" s="4" t="s">
        <v>7</v>
      </c>
      <c r="B39" s="4" t="s">
        <v>53</v>
      </c>
      <c r="C39" s="4" t="s">
        <v>23</v>
      </c>
      <c r="D39" s="5">
        <v>54.02</v>
      </c>
      <c r="E39" s="2">
        <v>2.8999999999999977</v>
      </c>
      <c r="F39" s="2">
        <v>6.6000000000000005</v>
      </c>
      <c r="G39" s="2">
        <v>32.799999999999997</v>
      </c>
      <c r="H39" s="2">
        <f t="shared" si="0"/>
        <v>3.6800000000000068</v>
      </c>
    </row>
    <row r="40" spans="1:8" x14ac:dyDescent="0.35">
      <c r="A40" s="1" t="s">
        <v>7</v>
      </c>
      <c r="B40" s="1" t="s">
        <v>54</v>
      </c>
      <c r="C40" s="1" t="s">
        <v>15</v>
      </c>
      <c r="D40" s="2">
        <v>19.8</v>
      </c>
      <c r="E40" s="2">
        <v>23.499999999999996</v>
      </c>
      <c r="F40" s="2">
        <v>2.1000000000000005</v>
      </c>
      <c r="G40" s="3">
        <v>52.4</v>
      </c>
      <c r="H40" s="2">
        <f t="shared" si="0"/>
        <v>2.2000000000000028</v>
      </c>
    </row>
    <row r="41" spans="1:8" x14ac:dyDescent="0.35">
      <c r="A41" s="1" t="s">
        <v>7</v>
      </c>
      <c r="B41" s="1" t="s">
        <v>55</v>
      </c>
      <c r="C41" s="1" t="s">
        <v>15</v>
      </c>
      <c r="D41" s="2">
        <v>18.600000000000001</v>
      </c>
      <c r="E41" s="2">
        <v>21.599999999999998</v>
      </c>
      <c r="F41" s="2">
        <v>1.9000000000000004</v>
      </c>
      <c r="G41" s="3">
        <v>57.9</v>
      </c>
      <c r="H41" s="2">
        <f t="shared" si="0"/>
        <v>0</v>
      </c>
    </row>
    <row r="42" spans="1:8" x14ac:dyDescent="0.35">
      <c r="A42" s="4" t="s">
        <v>7</v>
      </c>
      <c r="B42" s="4" t="s">
        <v>56</v>
      </c>
      <c r="C42" s="4" t="s">
        <v>23</v>
      </c>
      <c r="D42" s="5">
        <v>43.5</v>
      </c>
      <c r="E42" s="2">
        <v>10.499999999999998</v>
      </c>
      <c r="F42" s="2">
        <v>1.7000000000000002</v>
      </c>
      <c r="G42" s="2">
        <v>42.15</v>
      </c>
      <c r="H42" s="2">
        <f t="shared" si="0"/>
        <v>2.1500000000000057</v>
      </c>
    </row>
    <row r="43" spans="1:8" x14ac:dyDescent="0.35">
      <c r="A43" s="1" t="s">
        <v>7</v>
      </c>
      <c r="B43" s="1" t="s">
        <v>57</v>
      </c>
      <c r="C43" s="1" t="s">
        <v>58</v>
      </c>
      <c r="D43" s="2">
        <v>14.3</v>
      </c>
      <c r="E43" s="2">
        <v>30.299999999999997</v>
      </c>
      <c r="F43" s="2">
        <v>2.7</v>
      </c>
      <c r="G43" s="3">
        <v>52.7</v>
      </c>
      <c r="H43" s="2">
        <f t="shared" si="0"/>
        <v>0</v>
      </c>
    </row>
    <row r="44" spans="1:8" x14ac:dyDescent="0.35">
      <c r="A44" s="1" t="s">
        <v>7</v>
      </c>
      <c r="B44" s="1" t="s">
        <v>59</v>
      </c>
      <c r="C44" s="1" t="s">
        <v>58</v>
      </c>
      <c r="D44" s="2">
        <v>15</v>
      </c>
      <c r="E44" s="2">
        <v>26.599999999999998</v>
      </c>
      <c r="F44" s="2">
        <v>4.5</v>
      </c>
      <c r="G44" s="3">
        <v>53.9</v>
      </c>
      <c r="H44" s="2">
        <f t="shared" si="0"/>
        <v>0</v>
      </c>
    </row>
    <row r="45" spans="1:8" x14ac:dyDescent="0.35">
      <c r="A45" s="1" t="s">
        <v>7</v>
      </c>
      <c r="B45" s="1" t="s">
        <v>60</v>
      </c>
      <c r="C45" s="1" t="s">
        <v>58</v>
      </c>
      <c r="D45" s="2">
        <v>12.100000000000001</v>
      </c>
      <c r="E45" s="2">
        <v>18.599999999999998</v>
      </c>
      <c r="F45" s="2">
        <v>2.6000000000000005</v>
      </c>
      <c r="G45" s="3">
        <v>39.6</v>
      </c>
      <c r="H45" s="2">
        <f t="shared" si="0"/>
        <v>27.099999999999994</v>
      </c>
    </row>
    <row r="46" spans="1:8" x14ac:dyDescent="0.35">
      <c r="A46" s="1" t="s">
        <v>7</v>
      </c>
      <c r="B46" s="1" t="s">
        <v>61</v>
      </c>
      <c r="C46" s="1" t="s">
        <v>58</v>
      </c>
      <c r="D46" s="2">
        <v>10.100000000000001</v>
      </c>
      <c r="E46" s="2">
        <v>31.599999999999998</v>
      </c>
      <c r="F46" s="2">
        <v>1.8000000000000003</v>
      </c>
      <c r="G46" s="3">
        <v>56.5</v>
      </c>
      <c r="H46" s="2">
        <f t="shared" si="0"/>
        <v>0</v>
      </c>
    </row>
    <row r="47" spans="1:8" x14ac:dyDescent="0.35">
      <c r="A47" s="1" t="s">
        <v>7</v>
      </c>
      <c r="B47" s="1" t="s">
        <v>62</v>
      </c>
      <c r="C47" s="1" t="s">
        <v>58</v>
      </c>
      <c r="D47" s="2">
        <v>9.8000000000000007</v>
      </c>
      <c r="E47" s="2">
        <v>31.2</v>
      </c>
      <c r="F47" s="2">
        <v>1.0000000000000004</v>
      </c>
      <c r="G47" s="3">
        <v>54.849999999999994</v>
      </c>
      <c r="H47" s="2">
        <f t="shared" si="0"/>
        <v>3.1500000000000057</v>
      </c>
    </row>
    <row r="48" spans="1:8" x14ac:dyDescent="0.35">
      <c r="A48" s="1" t="s">
        <v>7</v>
      </c>
      <c r="B48" s="1" t="s">
        <v>63</v>
      </c>
      <c r="C48" s="1" t="s">
        <v>58</v>
      </c>
      <c r="D48" s="2">
        <v>8.9</v>
      </c>
      <c r="E48" s="2">
        <v>32.299999999999997</v>
      </c>
      <c r="F48" s="2">
        <v>1.1000000000000005</v>
      </c>
      <c r="G48" s="3">
        <v>54.6</v>
      </c>
      <c r="H48" s="2">
        <f t="shared" si="0"/>
        <v>3.0999999999999943</v>
      </c>
    </row>
    <row r="49" spans="1:8" x14ac:dyDescent="0.35">
      <c r="A49" s="1" t="s">
        <v>7</v>
      </c>
      <c r="B49" s="1" t="s">
        <v>64</v>
      </c>
      <c r="C49" s="1" t="s">
        <v>58</v>
      </c>
      <c r="D49" s="2">
        <v>12.700000000000001</v>
      </c>
      <c r="E49" s="2">
        <v>29.2</v>
      </c>
      <c r="F49" s="2">
        <v>1.1000000000000005</v>
      </c>
      <c r="G49" s="3">
        <v>57</v>
      </c>
      <c r="H49" s="2">
        <f t="shared" si="0"/>
        <v>0</v>
      </c>
    </row>
    <row r="50" spans="1:8" x14ac:dyDescent="0.35">
      <c r="A50" s="1" t="s">
        <v>7</v>
      </c>
      <c r="B50" s="1" t="s">
        <v>65</v>
      </c>
      <c r="C50" s="1" t="s">
        <v>58</v>
      </c>
      <c r="D50" s="2">
        <v>12.8</v>
      </c>
      <c r="E50" s="2">
        <v>20.499999999999996</v>
      </c>
      <c r="F50" s="2">
        <v>2.2000000000000002</v>
      </c>
      <c r="G50" s="3">
        <v>61.51</v>
      </c>
      <c r="H50" s="2">
        <f t="shared" si="0"/>
        <v>2.9900000000000091</v>
      </c>
    </row>
    <row r="51" spans="1:8" x14ac:dyDescent="0.35">
      <c r="A51" s="1" t="s">
        <v>7</v>
      </c>
      <c r="B51" s="1" t="s">
        <v>66</v>
      </c>
      <c r="C51" s="1" t="s">
        <v>30</v>
      </c>
      <c r="D51" s="2">
        <v>14.4</v>
      </c>
      <c r="E51" s="2">
        <v>26.349999999999998</v>
      </c>
      <c r="F51" s="2">
        <v>3.3000000000000007</v>
      </c>
      <c r="G51" s="3">
        <v>54.7</v>
      </c>
      <c r="H51" s="2">
        <f t="shared" si="0"/>
        <v>1.25</v>
      </c>
    </row>
    <row r="52" spans="1:8" x14ac:dyDescent="0.35">
      <c r="A52" s="1" t="s">
        <v>7</v>
      </c>
      <c r="B52" s="1" t="s">
        <v>67</v>
      </c>
      <c r="C52" s="1" t="s">
        <v>15</v>
      </c>
      <c r="D52" s="2">
        <v>19.7</v>
      </c>
      <c r="E52" s="2">
        <v>29.2</v>
      </c>
      <c r="F52" s="2">
        <v>1.8000000000000003</v>
      </c>
      <c r="G52" s="3">
        <v>49.3</v>
      </c>
      <c r="H52" s="2">
        <f t="shared" si="0"/>
        <v>0</v>
      </c>
    </row>
    <row r="53" spans="1:8" x14ac:dyDescent="0.35">
      <c r="A53" s="1" t="s">
        <v>7</v>
      </c>
      <c r="B53" s="1" t="s">
        <v>68</v>
      </c>
      <c r="C53" s="1" t="s">
        <v>21</v>
      </c>
      <c r="D53" s="2">
        <v>20.3</v>
      </c>
      <c r="E53" s="2">
        <v>15.099999999999998</v>
      </c>
      <c r="F53" s="2">
        <v>13.1</v>
      </c>
      <c r="G53" s="3">
        <v>47.199999999999996</v>
      </c>
      <c r="H53" s="2">
        <f t="shared" si="0"/>
        <v>4.3000000000000114</v>
      </c>
    </row>
    <row r="54" spans="1:8" x14ac:dyDescent="0.35">
      <c r="A54" s="1" t="s">
        <v>7</v>
      </c>
      <c r="B54" s="1" t="s">
        <v>69</v>
      </c>
      <c r="C54" s="1" t="s">
        <v>23</v>
      </c>
      <c r="D54" s="2">
        <v>21.35</v>
      </c>
      <c r="E54" s="2">
        <v>20.399999999999999</v>
      </c>
      <c r="F54" s="2">
        <v>1.5000000000000004</v>
      </c>
      <c r="G54" s="3">
        <v>56.4</v>
      </c>
      <c r="H54" s="2">
        <f t="shared" si="0"/>
        <v>0.34999999999999432</v>
      </c>
    </row>
    <row r="55" spans="1:8" x14ac:dyDescent="0.35">
      <c r="A55" s="1" t="s">
        <v>7</v>
      </c>
      <c r="B55" s="1" t="s">
        <v>70</v>
      </c>
      <c r="C55" s="1" t="s">
        <v>28</v>
      </c>
      <c r="D55" s="2">
        <v>15</v>
      </c>
      <c r="E55" s="2">
        <v>27.849999999999998</v>
      </c>
      <c r="F55" s="2">
        <v>2.8000000000000003</v>
      </c>
      <c r="G55" s="3">
        <v>53.6</v>
      </c>
      <c r="H55" s="2">
        <f t="shared" si="0"/>
        <v>0.75</v>
      </c>
    </row>
    <row r="56" spans="1:8" x14ac:dyDescent="0.35">
      <c r="A56" s="1" t="s">
        <v>7</v>
      </c>
      <c r="B56" s="1" t="s">
        <v>71</v>
      </c>
      <c r="C56" s="1" t="s">
        <v>17</v>
      </c>
      <c r="D56" s="2">
        <v>20.400000000000002</v>
      </c>
      <c r="E56" s="2">
        <v>25.9</v>
      </c>
      <c r="F56" s="2">
        <v>2.3000000000000003</v>
      </c>
      <c r="G56" s="3">
        <v>51.4</v>
      </c>
      <c r="H56" s="2">
        <f t="shared" si="0"/>
        <v>0</v>
      </c>
    </row>
    <row r="57" spans="1:8" x14ac:dyDescent="0.35">
      <c r="A57" s="1" t="s">
        <v>7</v>
      </c>
      <c r="B57" s="1" t="s">
        <v>72</v>
      </c>
      <c r="C57" s="1" t="s">
        <v>28</v>
      </c>
      <c r="D57" s="2">
        <v>15.8</v>
      </c>
      <c r="E57" s="2">
        <v>24.959999999999997</v>
      </c>
      <c r="F57" s="2">
        <v>3.4000000000000004</v>
      </c>
      <c r="G57" s="3">
        <v>55.5</v>
      </c>
      <c r="H57" s="2">
        <f t="shared" si="0"/>
        <v>0.34000000000000341</v>
      </c>
    </row>
    <row r="58" spans="1:8" x14ac:dyDescent="0.35">
      <c r="A58" s="1" t="s">
        <v>7</v>
      </c>
      <c r="B58" s="1" t="s">
        <v>73</v>
      </c>
      <c r="C58" s="1" t="s">
        <v>17</v>
      </c>
      <c r="D58" s="2">
        <v>18.400000000000002</v>
      </c>
      <c r="E58" s="2">
        <v>28.3</v>
      </c>
      <c r="F58" s="2">
        <v>3.4000000000000004</v>
      </c>
      <c r="G58" s="3">
        <v>49.9</v>
      </c>
      <c r="H58" s="2">
        <f t="shared" si="0"/>
        <v>0</v>
      </c>
    </row>
    <row r="59" spans="1:8" x14ac:dyDescent="0.35">
      <c r="A59" s="1" t="s">
        <v>7</v>
      </c>
      <c r="B59" s="1" t="s">
        <v>74</v>
      </c>
      <c r="C59" s="1" t="s">
        <v>23</v>
      </c>
      <c r="D59" s="2">
        <v>28.900000000000002</v>
      </c>
      <c r="E59" s="2">
        <v>13.599999999999998</v>
      </c>
      <c r="F59" s="2">
        <v>9.3000000000000007</v>
      </c>
      <c r="G59" s="3">
        <v>43.6</v>
      </c>
      <c r="H59" s="2">
        <f t="shared" si="0"/>
        <v>4.5999999999999943</v>
      </c>
    </row>
    <row r="60" spans="1:8" x14ac:dyDescent="0.35">
      <c r="A60" s="1" t="s">
        <v>7</v>
      </c>
      <c r="B60" s="1" t="s">
        <v>75</v>
      </c>
      <c r="C60" s="1" t="s">
        <v>21</v>
      </c>
      <c r="D60" s="2">
        <v>41</v>
      </c>
      <c r="E60" s="2">
        <v>8.1999999999999975</v>
      </c>
      <c r="F60" s="2">
        <v>2.7</v>
      </c>
      <c r="G60" s="3">
        <v>48.1</v>
      </c>
      <c r="H60" s="2">
        <f t="shared" si="0"/>
        <v>0</v>
      </c>
    </row>
    <row r="61" spans="1:8" x14ac:dyDescent="0.35">
      <c r="A61" s="1" t="s">
        <v>7</v>
      </c>
      <c r="B61" s="1" t="s">
        <v>76</v>
      </c>
      <c r="C61" s="1" t="s">
        <v>15</v>
      </c>
      <c r="D61" s="2">
        <v>14</v>
      </c>
      <c r="E61" s="2">
        <v>30.699999999999996</v>
      </c>
      <c r="F61" s="2">
        <v>1.5000000000000004</v>
      </c>
      <c r="G61" s="3">
        <v>53.5</v>
      </c>
      <c r="H61" s="2">
        <f t="shared" si="0"/>
        <v>0.30000000000001137</v>
      </c>
    </row>
    <row r="62" spans="1:8" x14ac:dyDescent="0.35">
      <c r="A62" s="1" t="s">
        <v>7</v>
      </c>
      <c r="B62" s="1" t="s">
        <v>77</v>
      </c>
      <c r="C62" s="1" t="s">
        <v>21</v>
      </c>
      <c r="D62" s="2">
        <v>11.700000000000001</v>
      </c>
      <c r="E62" s="2">
        <v>33.200000000000003</v>
      </c>
      <c r="F62" s="2">
        <v>1.1000000000000005</v>
      </c>
      <c r="G62" s="3">
        <v>53.1</v>
      </c>
      <c r="H62" s="2">
        <f t="shared" si="0"/>
        <v>0.89999999999999147</v>
      </c>
    </row>
    <row r="63" spans="1:8" x14ac:dyDescent="0.35">
      <c r="A63" s="8" t="s">
        <v>7</v>
      </c>
      <c r="B63" s="8" t="s">
        <v>78</v>
      </c>
      <c r="C63" s="8" t="s">
        <v>28</v>
      </c>
      <c r="D63" s="2">
        <v>16.900000000000002</v>
      </c>
      <c r="E63" s="2">
        <v>3.5999999999999979</v>
      </c>
      <c r="F63" s="9">
        <v>42.699999999999996</v>
      </c>
      <c r="G63" s="2">
        <v>36.800000000000004</v>
      </c>
      <c r="H63" s="2">
        <f t="shared" si="0"/>
        <v>0</v>
      </c>
    </row>
    <row r="64" spans="1:8" x14ac:dyDescent="0.35">
      <c r="A64" s="8" t="s">
        <v>7</v>
      </c>
      <c r="B64" s="8" t="s">
        <v>79</v>
      </c>
      <c r="C64" s="8" t="s">
        <v>21</v>
      </c>
      <c r="D64" s="2">
        <v>4.4000000000000004</v>
      </c>
      <c r="E64" s="2">
        <v>0.49999999999999778</v>
      </c>
      <c r="F64" s="9">
        <v>66.300000000000011</v>
      </c>
      <c r="G64" s="2">
        <v>28.8</v>
      </c>
      <c r="H64" s="2">
        <f t="shared" si="0"/>
        <v>0</v>
      </c>
    </row>
    <row r="65" spans="1:9" x14ac:dyDescent="0.35">
      <c r="A65" s="1" t="s">
        <v>7</v>
      </c>
      <c r="B65" s="1" t="s">
        <v>80</v>
      </c>
      <c r="C65" s="1" t="s">
        <v>30</v>
      </c>
      <c r="D65" s="2">
        <v>12.3</v>
      </c>
      <c r="E65" s="2">
        <v>29.8</v>
      </c>
      <c r="F65" s="2">
        <v>4.9000000000000004</v>
      </c>
      <c r="G65" s="3">
        <v>49.879999999999995</v>
      </c>
      <c r="H65" s="2">
        <f t="shared" si="0"/>
        <v>3.1200000000000045</v>
      </c>
    </row>
    <row r="66" spans="1:9" x14ac:dyDescent="0.35">
      <c r="A66" s="1" t="s">
        <v>7</v>
      </c>
      <c r="B66" s="1" t="s">
        <v>81</v>
      </c>
      <c r="C66" s="1" t="s">
        <v>28</v>
      </c>
      <c r="D66" s="2">
        <v>40.619999999999997</v>
      </c>
      <c r="E66" s="2">
        <v>5.299999999999998</v>
      </c>
      <c r="F66" s="2">
        <v>3.9000000000000004</v>
      </c>
      <c r="G66" s="3">
        <v>49.6</v>
      </c>
      <c r="H66" s="2">
        <f t="shared" si="0"/>
        <v>0.58000000000001251</v>
      </c>
    </row>
    <row r="67" spans="1:9" x14ac:dyDescent="0.35">
      <c r="A67" s="4" t="s">
        <v>82</v>
      </c>
      <c r="B67" s="4" t="s">
        <v>83</v>
      </c>
      <c r="C67" s="4" t="s">
        <v>28</v>
      </c>
      <c r="D67" s="5">
        <v>43.400000000000006</v>
      </c>
      <c r="E67" s="2">
        <v>6.9999999999999982</v>
      </c>
      <c r="F67" s="2">
        <v>7.2000000000000011</v>
      </c>
      <c r="G67" s="2">
        <v>42.4</v>
      </c>
      <c r="H67" s="2">
        <f t="shared" si="0"/>
        <v>0</v>
      </c>
    </row>
    <row r="68" spans="1:9" x14ac:dyDescent="0.35">
      <c r="A68" s="1" t="s">
        <v>7</v>
      </c>
      <c r="B68" s="1" t="s">
        <v>84</v>
      </c>
      <c r="C68" s="1" t="s">
        <v>30</v>
      </c>
      <c r="D68" s="2">
        <v>26.3</v>
      </c>
      <c r="E68" s="2">
        <v>21.099999999999998</v>
      </c>
      <c r="F68" s="2">
        <v>3.8000000000000003</v>
      </c>
      <c r="G68" s="3">
        <v>48.8</v>
      </c>
      <c r="H68" s="2">
        <f t="shared" ref="H68:H75" si="1">100-SUM(D68:G68)</f>
        <v>0</v>
      </c>
    </row>
    <row r="69" spans="1:9" x14ac:dyDescent="0.35">
      <c r="A69" s="1" t="s">
        <v>7</v>
      </c>
      <c r="B69" s="1" t="s">
        <v>85</v>
      </c>
      <c r="C69" s="1" t="s">
        <v>30</v>
      </c>
      <c r="D69" s="2">
        <v>16.3</v>
      </c>
      <c r="E69" s="2">
        <v>30.8</v>
      </c>
      <c r="F69" s="2">
        <v>2.4500000000000006</v>
      </c>
      <c r="G69" s="3">
        <v>49.1</v>
      </c>
      <c r="H69" s="2">
        <f t="shared" si="1"/>
        <v>1.3499999999999943</v>
      </c>
    </row>
    <row r="70" spans="1:9" x14ac:dyDescent="0.35">
      <c r="A70" s="1" t="s">
        <v>7</v>
      </c>
      <c r="B70" s="1" t="s">
        <v>86</v>
      </c>
      <c r="C70" s="1" t="s">
        <v>58</v>
      </c>
      <c r="D70" s="2">
        <v>11.600000000000001</v>
      </c>
      <c r="E70" s="2">
        <v>34.599999999999994</v>
      </c>
      <c r="F70" s="2">
        <v>6.6000000000000005</v>
      </c>
      <c r="G70" s="3">
        <v>47.2</v>
      </c>
      <c r="H70" s="2">
        <f t="shared" si="1"/>
        <v>0</v>
      </c>
    </row>
    <row r="71" spans="1:9" x14ac:dyDescent="0.35">
      <c r="A71" s="8" t="s">
        <v>7</v>
      </c>
      <c r="B71" s="8" t="s">
        <v>87</v>
      </c>
      <c r="C71" s="8" t="s">
        <v>21</v>
      </c>
      <c r="D71" s="2">
        <v>4.0000000000000009</v>
      </c>
      <c r="E71" s="2">
        <v>3.4999999999999982</v>
      </c>
      <c r="F71" s="9">
        <v>64.3</v>
      </c>
      <c r="G71" s="2">
        <v>26.64</v>
      </c>
      <c r="H71" s="2">
        <f t="shared" si="1"/>
        <v>1.5600000000000023</v>
      </c>
    </row>
    <row r="72" spans="1:9" x14ac:dyDescent="0.35">
      <c r="A72" s="1" t="s">
        <v>7</v>
      </c>
      <c r="B72" s="1" t="s">
        <v>88</v>
      </c>
      <c r="C72" s="1" t="s">
        <v>21</v>
      </c>
      <c r="D72" s="2">
        <v>16.400000000000002</v>
      </c>
      <c r="E72" s="2">
        <v>8.0999999999999979</v>
      </c>
      <c r="F72" s="2">
        <v>26.900000000000002</v>
      </c>
      <c r="G72" s="3">
        <v>48.6</v>
      </c>
      <c r="H72" s="2">
        <f t="shared" si="1"/>
        <v>0</v>
      </c>
    </row>
    <row r="73" spans="1:9" x14ac:dyDescent="0.35">
      <c r="A73" s="1" t="s">
        <v>7</v>
      </c>
      <c r="B73" s="1" t="s">
        <v>89</v>
      </c>
      <c r="C73" s="1" t="s">
        <v>28</v>
      </c>
      <c r="D73" s="2">
        <v>30.6</v>
      </c>
      <c r="E73" s="2">
        <v>17.7</v>
      </c>
      <c r="F73" s="2">
        <v>3</v>
      </c>
      <c r="G73" s="3">
        <v>48.7</v>
      </c>
      <c r="H73" s="2">
        <f t="shared" si="1"/>
        <v>0</v>
      </c>
    </row>
    <row r="74" spans="1:9" x14ac:dyDescent="0.35">
      <c r="A74" s="1" t="s">
        <v>7</v>
      </c>
      <c r="B74" s="1" t="s">
        <v>90</v>
      </c>
      <c r="C74" s="1" t="s">
        <v>30</v>
      </c>
      <c r="D74" s="2">
        <v>25.3</v>
      </c>
      <c r="E74" s="2">
        <v>18.799999999999997</v>
      </c>
      <c r="F74" s="2">
        <v>11.4</v>
      </c>
      <c r="G74" s="3">
        <v>44.5</v>
      </c>
      <c r="H74" s="2">
        <f t="shared" si="1"/>
        <v>0</v>
      </c>
    </row>
    <row r="75" spans="1:9" x14ac:dyDescent="0.35">
      <c r="A75" s="1" t="s">
        <v>7</v>
      </c>
      <c r="B75" s="1" t="s">
        <v>91</v>
      </c>
      <c r="C75" s="1" t="s">
        <v>15</v>
      </c>
      <c r="D75" s="2">
        <v>16.200000000000003</v>
      </c>
      <c r="E75" s="2">
        <v>32.299999999999997</v>
      </c>
      <c r="F75" s="2">
        <v>1.7000000000000002</v>
      </c>
      <c r="G75" s="3">
        <v>49.8</v>
      </c>
      <c r="H75" s="2">
        <f t="shared" si="1"/>
        <v>0</v>
      </c>
    </row>
    <row r="77" spans="1:9" x14ac:dyDescent="0.35">
      <c r="B77" t="s">
        <v>92</v>
      </c>
      <c r="D77" s="2">
        <v>7</v>
      </c>
      <c r="E77" s="2">
        <v>1</v>
      </c>
      <c r="F77" s="2">
        <v>4</v>
      </c>
      <c r="G77" s="2">
        <v>61</v>
      </c>
      <c r="H77" s="2">
        <v>0</v>
      </c>
    </row>
    <row r="78" spans="1:9" x14ac:dyDescent="0.35">
      <c r="I78" t="s">
        <v>93</v>
      </c>
    </row>
    <row r="79" spans="1:9" x14ac:dyDescent="0.35">
      <c r="B79" t="s">
        <v>15</v>
      </c>
      <c r="C79" s="10">
        <v>256072</v>
      </c>
    </row>
    <row r="80" spans="1:9" x14ac:dyDescent="0.35">
      <c r="B80" t="s">
        <v>94</v>
      </c>
      <c r="C80" s="11">
        <v>0.152</v>
      </c>
      <c r="D80">
        <v>2</v>
      </c>
    </row>
    <row r="81" spans="2:9" x14ac:dyDescent="0.35">
      <c r="B81" t="s">
        <v>95</v>
      </c>
      <c r="C81" s="11">
        <v>0.22600000000000001</v>
      </c>
      <c r="E81">
        <v>4</v>
      </c>
    </row>
    <row r="82" spans="2:9" x14ac:dyDescent="0.35">
      <c r="B82" t="s">
        <v>96</v>
      </c>
      <c r="C82" s="11">
        <v>3.0000000000000001E-3</v>
      </c>
    </row>
    <row r="83" spans="2:9" x14ac:dyDescent="0.35">
      <c r="B83" t="s">
        <v>5</v>
      </c>
      <c r="C83" s="11">
        <v>0.441</v>
      </c>
    </row>
    <row r="84" spans="2:9" x14ac:dyDescent="0.35">
      <c r="B84" t="s">
        <v>97</v>
      </c>
      <c r="C84" s="11">
        <v>7.1999999999999995E-2</v>
      </c>
      <c r="I84">
        <v>1</v>
      </c>
    </row>
    <row r="85" spans="2:9" x14ac:dyDescent="0.35">
      <c r="B85" t="s">
        <v>6</v>
      </c>
      <c r="C85" s="12">
        <f>100%-SUM(C80:C84)</f>
        <v>0.10599999999999998</v>
      </c>
    </row>
    <row r="87" spans="2:9" x14ac:dyDescent="0.35">
      <c r="B87" t="s">
        <v>58</v>
      </c>
      <c r="C87" s="10">
        <v>227089</v>
      </c>
    </row>
    <row r="88" spans="2:9" x14ac:dyDescent="0.35">
      <c r="B88" t="s">
        <v>94</v>
      </c>
      <c r="C88" s="11">
        <v>0.11</v>
      </c>
      <c r="D88">
        <v>2</v>
      </c>
    </row>
    <row r="89" spans="2:9" x14ac:dyDescent="0.35">
      <c r="B89" t="s">
        <v>95</v>
      </c>
      <c r="C89" s="11">
        <v>0.216</v>
      </c>
      <c r="E89">
        <v>3</v>
      </c>
    </row>
    <row r="90" spans="2:9" x14ac:dyDescent="0.35">
      <c r="B90" t="s">
        <v>96</v>
      </c>
      <c r="C90" s="11">
        <v>3.0000000000000001E-3</v>
      </c>
    </row>
    <row r="91" spans="2:9" x14ac:dyDescent="0.35">
      <c r="B91" t="s">
        <v>5</v>
      </c>
      <c r="C91" s="11">
        <v>0.41199999999999998</v>
      </c>
    </row>
    <row r="92" spans="2:9" x14ac:dyDescent="0.35">
      <c r="B92" t="s">
        <v>97</v>
      </c>
      <c r="C92" s="11">
        <v>0.11899999999999999</v>
      </c>
    </row>
    <row r="93" spans="2:9" x14ac:dyDescent="0.35">
      <c r="B93" t="s">
        <v>6</v>
      </c>
      <c r="C93" s="11">
        <f>100%-SUM(C88:C92)</f>
        <v>0.14000000000000001</v>
      </c>
      <c r="I93">
        <v>2</v>
      </c>
    </row>
    <row r="95" spans="2:9" x14ac:dyDescent="0.35">
      <c r="B95" t="s">
        <v>98</v>
      </c>
      <c r="C95" s="10">
        <v>194056</v>
      </c>
    </row>
    <row r="96" spans="2:9" x14ac:dyDescent="0.35">
      <c r="B96" t="s">
        <v>94</v>
      </c>
      <c r="C96" s="11">
        <v>0.20899999999999999</v>
      </c>
      <c r="D96">
        <v>4</v>
      </c>
    </row>
    <row r="97" spans="2:9" x14ac:dyDescent="0.35">
      <c r="B97" t="s">
        <v>95</v>
      </c>
      <c r="C97" s="11">
        <v>0.09</v>
      </c>
      <c r="E97">
        <v>1</v>
      </c>
    </row>
    <row r="98" spans="2:9" x14ac:dyDescent="0.35">
      <c r="B98" t="s">
        <v>96</v>
      </c>
      <c r="C98" s="11">
        <v>0.13600000000000001</v>
      </c>
    </row>
    <row r="99" spans="2:9" x14ac:dyDescent="0.35">
      <c r="B99" t="s">
        <v>5</v>
      </c>
      <c r="C99" s="11">
        <v>0.36099999999999999</v>
      </c>
      <c r="G99">
        <v>1</v>
      </c>
    </row>
    <row r="100" spans="2:9" x14ac:dyDescent="0.35">
      <c r="B100" t="s">
        <v>97</v>
      </c>
      <c r="C100" s="11">
        <v>9.7000000000000003E-2</v>
      </c>
      <c r="I100">
        <v>1</v>
      </c>
    </row>
    <row r="101" spans="2:9" x14ac:dyDescent="0.35">
      <c r="B101" t="s">
        <v>6</v>
      </c>
      <c r="C101" s="11">
        <f>100%-SUM(C96:C100)</f>
        <v>0.10699999999999998</v>
      </c>
    </row>
    <row r="103" spans="2:9" x14ac:dyDescent="0.35">
      <c r="B103" t="s">
        <v>17</v>
      </c>
      <c r="C103" s="10">
        <v>298331</v>
      </c>
    </row>
    <row r="104" spans="2:9" x14ac:dyDescent="0.35">
      <c r="B104" t="s">
        <v>94</v>
      </c>
      <c r="C104" s="11">
        <v>0.22</v>
      </c>
      <c r="D104">
        <v>3</v>
      </c>
    </row>
    <row r="105" spans="2:9" x14ac:dyDescent="0.35">
      <c r="B105" t="s">
        <v>95</v>
      </c>
      <c r="C105" s="11">
        <v>0.186</v>
      </c>
      <c r="E105">
        <v>2</v>
      </c>
    </row>
    <row r="106" spans="2:9" x14ac:dyDescent="0.35">
      <c r="B106" t="s">
        <v>96</v>
      </c>
      <c r="C106" s="11">
        <v>0.04</v>
      </c>
    </row>
    <row r="107" spans="2:9" x14ac:dyDescent="0.35">
      <c r="B107" t="s">
        <v>5</v>
      </c>
      <c r="C107" s="11">
        <v>0.32600000000000001</v>
      </c>
    </row>
    <row r="108" spans="2:9" x14ac:dyDescent="0.35">
      <c r="B108" t="s">
        <v>97</v>
      </c>
      <c r="C108" s="11">
        <v>0.13100000000000001</v>
      </c>
      <c r="I108">
        <v>2</v>
      </c>
    </row>
    <row r="109" spans="2:9" x14ac:dyDescent="0.35">
      <c r="B109" t="s">
        <v>6</v>
      </c>
      <c r="C109" s="11">
        <f>100%-SUM(C104:C108)</f>
        <v>9.6999999999999975E-2</v>
      </c>
    </row>
    <row r="111" spans="2:9" x14ac:dyDescent="0.35">
      <c r="B111" t="s">
        <v>28</v>
      </c>
      <c r="C111" s="10">
        <v>287922</v>
      </c>
    </row>
    <row r="112" spans="2:9" x14ac:dyDescent="0.35">
      <c r="B112" t="s">
        <v>94</v>
      </c>
      <c r="C112" s="11">
        <v>0.24299999999999999</v>
      </c>
      <c r="D112">
        <v>3</v>
      </c>
    </row>
    <row r="113" spans="2:9" x14ac:dyDescent="0.35">
      <c r="B113" t="s">
        <v>95</v>
      </c>
      <c r="C113" s="11">
        <v>0.154</v>
      </c>
      <c r="E113">
        <v>3</v>
      </c>
    </row>
    <row r="114" spans="2:9" x14ac:dyDescent="0.35">
      <c r="B114" t="s">
        <v>96</v>
      </c>
      <c r="C114" s="11">
        <v>7.2999999999999995E-2</v>
      </c>
    </row>
    <row r="115" spans="2:9" x14ac:dyDescent="0.35">
      <c r="B115" t="s">
        <v>5</v>
      </c>
      <c r="C115" s="11">
        <v>0.377</v>
      </c>
    </row>
    <row r="116" spans="2:9" x14ac:dyDescent="0.35">
      <c r="B116" t="s">
        <v>97</v>
      </c>
      <c r="C116" s="11">
        <v>8.5999999999999993E-2</v>
      </c>
      <c r="I116">
        <v>1</v>
      </c>
    </row>
    <row r="117" spans="2:9" x14ac:dyDescent="0.35">
      <c r="B117" t="s">
        <v>6</v>
      </c>
      <c r="C117" s="11">
        <f>100%-SUM(C112:C116)</f>
        <v>6.700000000000006E-2</v>
      </c>
    </row>
    <row r="119" spans="2:9" x14ac:dyDescent="0.35">
      <c r="B119" t="s">
        <v>99</v>
      </c>
      <c r="C119" s="10">
        <v>301338</v>
      </c>
    </row>
    <row r="120" spans="2:9" x14ac:dyDescent="0.35">
      <c r="B120" t="s">
        <v>94</v>
      </c>
      <c r="C120" s="11">
        <v>0.27100000000000002</v>
      </c>
      <c r="D120">
        <v>4</v>
      </c>
    </row>
    <row r="121" spans="2:9" x14ac:dyDescent="0.35">
      <c r="B121" t="s">
        <v>95</v>
      </c>
      <c r="C121" s="11">
        <v>0.104</v>
      </c>
      <c r="E121">
        <v>1</v>
      </c>
    </row>
    <row r="122" spans="2:9" x14ac:dyDescent="0.35">
      <c r="B122" t="s">
        <v>96</v>
      </c>
      <c r="C122" s="11">
        <v>6.3E-2</v>
      </c>
      <c r="F122">
        <v>1</v>
      </c>
    </row>
    <row r="123" spans="2:9" x14ac:dyDescent="0.35">
      <c r="B123" t="s">
        <v>5</v>
      </c>
      <c r="C123" s="11">
        <v>0.41099999999999998</v>
      </c>
    </row>
    <row r="124" spans="2:9" x14ac:dyDescent="0.35">
      <c r="B124" t="s">
        <v>97</v>
      </c>
      <c r="C124" s="11">
        <v>7.3999999999999996E-2</v>
      </c>
      <c r="I124">
        <v>1</v>
      </c>
    </row>
    <row r="125" spans="2:9" x14ac:dyDescent="0.35">
      <c r="B125" t="s">
        <v>6</v>
      </c>
      <c r="C125" s="11">
        <f>100%-SUM(C120:C124)</f>
        <v>7.7000000000000068E-2</v>
      </c>
    </row>
    <row r="127" spans="2:9" x14ac:dyDescent="0.35">
      <c r="B127" t="s">
        <v>100</v>
      </c>
      <c r="C127" s="10">
        <v>308234</v>
      </c>
    </row>
    <row r="128" spans="2:9" x14ac:dyDescent="0.35">
      <c r="B128" t="s">
        <v>94</v>
      </c>
      <c r="C128" s="11">
        <v>0.312</v>
      </c>
      <c r="D128">
        <v>2</v>
      </c>
    </row>
    <row r="129" spans="2:9" x14ac:dyDescent="0.35">
      <c r="B129" t="s">
        <v>95</v>
      </c>
      <c r="C129" s="11">
        <v>0.157</v>
      </c>
      <c r="E129">
        <v>3</v>
      </c>
    </row>
    <row r="130" spans="2:9" x14ac:dyDescent="0.35">
      <c r="B130" t="s">
        <v>96</v>
      </c>
      <c r="C130" s="11">
        <v>4.4999999999999998E-2</v>
      </c>
    </row>
    <row r="131" spans="2:9" x14ac:dyDescent="0.35">
      <c r="B131" t="s">
        <v>5</v>
      </c>
      <c r="C131" s="11">
        <v>0.34699999999999998</v>
      </c>
      <c r="G131">
        <v>1</v>
      </c>
    </row>
    <row r="132" spans="2:9" x14ac:dyDescent="0.35">
      <c r="B132" t="s">
        <v>97</v>
      </c>
      <c r="C132" s="11">
        <v>7.1999999999999995E-2</v>
      </c>
      <c r="I132">
        <v>1</v>
      </c>
    </row>
    <row r="133" spans="2:9" x14ac:dyDescent="0.35">
      <c r="B133" t="s">
        <v>6</v>
      </c>
      <c r="C133" s="11">
        <f>100%-SUM(C128:C132)</f>
        <v>6.700000000000006E-2</v>
      </c>
    </row>
    <row r="136" spans="2:9" x14ac:dyDescent="0.35">
      <c r="B136" t="s">
        <v>30</v>
      </c>
      <c r="C136" s="10">
        <v>301764</v>
      </c>
    </row>
    <row r="137" spans="2:9" x14ac:dyDescent="0.35">
      <c r="B137" t="s">
        <v>94</v>
      </c>
      <c r="C137" s="11">
        <v>0.21299999999999999</v>
      </c>
      <c r="D137">
        <v>3</v>
      </c>
    </row>
    <row r="138" spans="2:9" x14ac:dyDescent="0.35">
      <c r="B138" t="s">
        <v>95</v>
      </c>
      <c r="C138" s="11">
        <v>0.20300000000000001</v>
      </c>
      <c r="E138">
        <v>3</v>
      </c>
    </row>
    <row r="139" spans="2:9" x14ac:dyDescent="0.35">
      <c r="B139" t="s">
        <v>96</v>
      </c>
      <c r="C139" s="11">
        <v>4.1000000000000002E-2</v>
      </c>
    </row>
    <row r="140" spans="2:9" x14ac:dyDescent="0.35">
      <c r="B140" t="s">
        <v>5</v>
      </c>
      <c r="C140" s="11">
        <v>0.38600000000000001</v>
      </c>
    </row>
    <row r="141" spans="2:9" x14ac:dyDescent="0.35">
      <c r="B141" t="s">
        <v>97</v>
      </c>
      <c r="C141" s="11">
        <v>7.8E-2</v>
      </c>
      <c r="I141">
        <v>1</v>
      </c>
    </row>
    <row r="142" spans="2:9" x14ac:dyDescent="0.35">
      <c r="B142" t="s">
        <v>6</v>
      </c>
      <c r="C142" s="11">
        <f>100%-SUM(C137:C141)</f>
        <v>7.900000000000007E-2</v>
      </c>
    </row>
    <row r="144" spans="2:9" x14ac:dyDescent="0.35">
      <c r="C144" t="s">
        <v>101</v>
      </c>
      <c r="D144" t="s">
        <v>2</v>
      </c>
      <c r="E144" s="2" t="s">
        <v>3</v>
      </c>
      <c r="F144" s="2" t="s">
        <v>4</v>
      </c>
      <c r="G144" s="2" t="s">
        <v>5</v>
      </c>
      <c r="H144" s="2" t="s">
        <v>97</v>
      </c>
      <c r="I144" s="2" t="s">
        <v>6</v>
      </c>
    </row>
    <row r="145" spans="3:9" x14ac:dyDescent="0.35">
      <c r="C145" t="s">
        <v>102</v>
      </c>
      <c r="D145" s="12">
        <v>0.223</v>
      </c>
      <c r="E145" s="13">
        <v>0.20200000000000001</v>
      </c>
      <c r="F145" s="13">
        <v>6.7000000000000004E-2</v>
      </c>
      <c r="G145" s="14">
        <v>0.47499999999999998</v>
      </c>
      <c r="H145" s="13">
        <v>8.9999999999999993E-3</v>
      </c>
      <c r="I145" s="12">
        <f>100%-SUM(D145:H145)</f>
        <v>2.399999999999991E-2</v>
      </c>
    </row>
    <row r="146" spans="3:9" x14ac:dyDescent="0.35">
      <c r="C146" t="s">
        <v>103</v>
      </c>
      <c r="D146" s="2">
        <v>7</v>
      </c>
      <c r="E146" s="2">
        <v>1</v>
      </c>
      <c r="F146" s="2">
        <v>4</v>
      </c>
      <c r="G146" s="15">
        <v>61</v>
      </c>
      <c r="H146" s="2">
        <v>0</v>
      </c>
      <c r="I146" s="2">
        <v>0</v>
      </c>
    </row>
    <row r="147" spans="3:9" x14ac:dyDescent="0.35">
      <c r="D147" s="2"/>
      <c r="E147" s="2"/>
      <c r="F147" s="2"/>
      <c r="G147" s="15"/>
      <c r="H147" s="2"/>
    </row>
    <row r="148" spans="3:9" x14ac:dyDescent="0.35">
      <c r="C148" t="s">
        <v>104</v>
      </c>
      <c r="E148" s="2"/>
      <c r="F148" s="2"/>
      <c r="G148" s="15"/>
      <c r="H148" s="2"/>
    </row>
    <row r="149" spans="3:9" x14ac:dyDescent="0.35">
      <c r="C149" t="s">
        <v>102</v>
      </c>
      <c r="D149" s="13">
        <v>0.22</v>
      </c>
      <c r="E149" s="13">
        <v>0.16900000000000001</v>
      </c>
      <c r="F149" s="13">
        <v>5.5E-2</v>
      </c>
      <c r="G149" s="14">
        <v>0.38100000000000001</v>
      </c>
      <c r="H149" s="13">
        <v>9.0999999999999998E-2</v>
      </c>
      <c r="I149" s="11">
        <f>100%-SUM(D149:H149)</f>
        <v>8.4000000000000075E-2</v>
      </c>
    </row>
    <row r="150" spans="3:9" x14ac:dyDescent="0.35">
      <c r="C150" t="s">
        <v>103</v>
      </c>
      <c r="D150" s="2">
        <v>23</v>
      </c>
      <c r="E150" s="2">
        <v>20</v>
      </c>
      <c r="F150" s="2">
        <v>1</v>
      </c>
      <c r="G150" s="15">
        <v>2</v>
      </c>
      <c r="H150" s="2">
        <v>10</v>
      </c>
      <c r="I150" s="2">
        <v>0</v>
      </c>
    </row>
    <row r="151" spans="3:9" x14ac:dyDescent="0.35">
      <c r="E151" s="2"/>
      <c r="F151" s="2"/>
      <c r="G151" s="15"/>
      <c r="H151" s="2"/>
    </row>
    <row r="152" spans="3:9" x14ac:dyDescent="0.35">
      <c r="C152" t="s">
        <v>105</v>
      </c>
      <c r="D152" s="2">
        <f>D146+D150</f>
        <v>30</v>
      </c>
      <c r="E152" s="2">
        <f t="shared" ref="E152:H152" si="2">E146+E150</f>
        <v>21</v>
      </c>
      <c r="F152" s="2">
        <f t="shared" si="2"/>
        <v>5</v>
      </c>
      <c r="G152" s="15">
        <f t="shared" si="2"/>
        <v>63</v>
      </c>
      <c r="H152" s="2">
        <f t="shared" si="2"/>
        <v>10</v>
      </c>
      <c r="I152">
        <v>0</v>
      </c>
    </row>
    <row r="153" spans="3:9" x14ac:dyDescent="0.35">
      <c r="E153" s="2"/>
      <c r="F153" s="2"/>
      <c r="G153" s="2"/>
      <c r="H153" s="2"/>
    </row>
    <row r="154" spans="3:9" x14ac:dyDescent="0.35">
      <c r="D154" s="16" t="s">
        <v>106</v>
      </c>
      <c r="E154" s="2"/>
      <c r="F154" s="2"/>
      <c r="G154" s="2"/>
      <c r="H154" s="2"/>
    </row>
  </sheetData>
  <autoFilter ref="A2:H75" xr:uid="{E6EB4B58-CA75-4ED2-AC0B-038DD0D479B2}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Scotland Final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G. Bucholz</dc:creator>
  <cp:lastModifiedBy>Eric G. Bucholz</cp:lastModifiedBy>
  <dcterms:created xsi:type="dcterms:W3CDTF">2021-05-06T20:34:12Z</dcterms:created>
  <dcterms:modified xsi:type="dcterms:W3CDTF">2021-05-06T20:34:31Z</dcterms:modified>
</cp:coreProperties>
</file>