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05C7842-DAFA-44A8-B9B5-41A916B153E5}" xr6:coauthVersionLast="45" xr6:coauthVersionMax="45" xr10:uidLastSave="{00000000-0000-0000-0000-000000000000}"/>
  <bookViews>
    <workbookView xWindow="-110" yWindow="-110" windowWidth="19420" windowHeight="10420" xr2:uid="{27DA0062-96BE-48A2-B242-5A594989C7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J56" i="1"/>
  <c r="I56" i="1"/>
  <c r="H56" i="1" s="1"/>
  <c r="G56" i="1"/>
  <c r="E56" i="1"/>
  <c r="F56" i="1" s="1"/>
  <c r="C56" i="1"/>
  <c r="I55" i="1"/>
  <c r="F55" i="1" s="1"/>
  <c r="H55" i="1"/>
  <c r="I54" i="1"/>
  <c r="F54" i="1" s="1"/>
  <c r="H54" i="1"/>
  <c r="I53" i="1"/>
  <c r="F53" i="1" s="1"/>
  <c r="H53" i="1"/>
  <c r="I52" i="1"/>
  <c r="F52" i="1" s="1"/>
  <c r="H52" i="1"/>
  <c r="I51" i="1"/>
  <c r="F51" i="1" s="1"/>
  <c r="H51" i="1"/>
  <c r="I50" i="1"/>
  <c r="F50" i="1" s="1"/>
  <c r="H50" i="1"/>
  <c r="I49" i="1"/>
  <c r="F49" i="1" s="1"/>
  <c r="H49" i="1"/>
  <c r="I48" i="1"/>
  <c r="F48" i="1" s="1"/>
  <c r="H48" i="1"/>
  <c r="I47" i="1"/>
  <c r="F47" i="1" s="1"/>
  <c r="H47" i="1"/>
  <c r="I46" i="1"/>
  <c r="F46" i="1" s="1"/>
  <c r="H46" i="1"/>
  <c r="I45" i="1"/>
  <c r="F45" i="1" s="1"/>
  <c r="H45" i="1"/>
  <c r="I44" i="1"/>
  <c r="F44" i="1" s="1"/>
  <c r="H44" i="1"/>
  <c r="I43" i="1"/>
  <c r="F43" i="1" s="1"/>
  <c r="H43" i="1"/>
  <c r="I42" i="1"/>
  <c r="F42" i="1" s="1"/>
  <c r="H42" i="1"/>
  <c r="I41" i="1"/>
  <c r="F41" i="1" s="1"/>
  <c r="H41" i="1"/>
  <c r="I40" i="1"/>
  <c r="F40" i="1" s="1"/>
  <c r="H40" i="1"/>
  <c r="I39" i="1"/>
  <c r="F39" i="1" s="1"/>
  <c r="H39" i="1"/>
  <c r="I38" i="1"/>
  <c r="F38" i="1" s="1"/>
  <c r="H38" i="1"/>
  <c r="I37" i="1"/>
  <c r="F37" i="1" s="1"/>
  <c r="H37" i="1"/>
  <c r="I36" i="1"/>
  <c r="F36" i="1" s="1"/>
  <c r="H36" i="1"/>
  <c r="I35" i="1"/>
  <c r="F35" i="1" s="1"/>
  <c r="H35" i="1"/>
  <c r="I34" i="1"/>
  <c r="F34" i="1" s="1"/>
  <c r="H34" i="1"/>
  <c r="I33" i="1"/>
  <c r="F33" i="1" s="1"/>
  <c r="H33" i="1"/>
  <c r="I32" i="1"/>
  <c r="F32" i="1" s="1"/>
  <c r="H32" i="1"/>
  <c r="I31" i="1"/>
  <c r="F31" i="1" s="1"/>
  <c r="H31" i="1"/>
  <c r="I30" i="1"/>
  <c r="F30" i="1" s="1"/>
  <c r="H30" i="1"/>
  <c r="I29" i="1"/>
  <c r="F29" i="1" s="1"/>
  <c r="H29" i="1"/>
  <c r="I28" i="1"/>
  <c r="F28" i="1" s="1"/>
  <c r="H28" i="1"/>
  <c r="I27" i="1"/>
  <c r="F27" i="1" s="1"/>
  <c r="H27" i="1"/>
  <c r="I26" i="1"/>
  <c r="F26" i="1" s="1"/>
  <c r="H26" i="1"/>
  <c r="I25" i="1"/>
  <c r="F25" i="1" s="1"/>
  <c r="H25" i="1"/>
  <c r="I24" i="1"/>
  <c r="F24" i="1" s="1"/>
  <c r="H24" i="1"/>
  <c r="I23" i="1"/>
  <c r="F23" i="1" s="1"/>
  <c r="H23" i="1"/>
  <c r="I22" i="1"/>
  <c r="F22" i="1" s="1"/>
  <c r="H22" i="1"/>
  <c r="I21" i="1"/>
  <c r="F21" i="1" s="1"/>
  <c r="H21" i="1"/>
  <c r="I20" i="1"/>
  <c r="F20" i="1" s="1"/>
  <c r="H20" i="1"/>
  <c r="I19" i="1"/>
  <c r="F19" i="1" s="1"/>
  <c r="H19" i="1"/>
  <c r="I18" i="1"/>
  <c r="F18" i="1" s="1"/>
  <c r="H18" i="1"/>
  <c r="I17" i="1"/>
  <c r="F17" i="1" s="1"/>
  <c r="H17" i="1"/>
  <c r="I16" i="1"/>
  <c r="F16" i="1" s="1"/>
  <c r="H16" i="1"/>
  <c r="I15" i="1"/>
  <c r="F15" i="1" s="1"/>
  <c r="H15" i="1"/>
  <c r="I14" i="1"/>
  <c r="F14" i="1" s="1"/>
  <c r="H14" i="1"/>
  <c r="I13" i="1"/>
  <c r="F13" i="1" s="1"/>
  <c r="H13" i="1"/>
  <c r="I12" i="1"/>
  <c r="F12" i="1" s="1"/>
  <c r="H12" i="1"/>
  <c r="I11" i="1"/>
  <c r="F11" i="1" s="1"/>
  <c r="H11" i="1"/>
  <c r="I10" i="1"/>
  <c r="F10" i="1" s="1"/>
  <c r="H10" i="1"/>
  <c r="I9" i="1"/>
  <c r="F9" i="1" s="1"/>
  <c r="H9" i="1"/>
  <c r="I8" i="1"/>
  <c r="F8" i="1" s="1"/>
  <c r="H8" i="1"/>
  <c r="I7" i="1"/>
  <c r="F7" i="1" s="1"/>
  <c r="H7" i="1"/>
  <c r="I6" i="1"/>
  <c r="F6" i="1" s="1"/>
  <c r="H6" i="1"/>
  <c r="I5" i="1"/>
  <c r="F5" i="1" s="1"/>
  <c r="H5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F58" i="1" s="1"/>
</calcChain>
</file>

<file path=xl/sharedStrings.xml><?xml version="1.0" encoding="utf-8"?>
<sst xmlns="http://schemas.openxmlformats.org/spreadsheetml/2006/main" count="63" uniqueCount="61">
  <si>
    <t>PRELIMINARY 2020 PRESIDENTIAL ELECTIONS PROJECTION</t>
  </si>
  <si>
    <t>State</t>
  </si>
  <si>
    <t>Biden Votes</t>
  </si>
  <si>
    <t>%</t>
  </si>
  <si>
    <t>Trump Votes</t>
  </si>
  <si>
    <t>Other Votes</t>
  </si>
  <si>
    <t>Total Votes</t>
  </si>
  <si>
    <t>Biden EV</t>
  </si>
  <si>
    <t>Trump EV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</si>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</sst>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2" borderId="0" xfId="0" applyFill="1"/>
    <xf numFmtId="164" fontId="0" fillId="3" borderId="0" xfId="1" applyNumberFormat="1" applyFont="1" applyFill="1"/>
    <xf numFmtId="10" fontId="0" fillId="3" borderId="0" xfId="2" applyNumberFormat="1" applyFont="1" applyFill="1"/>
    <xf numFmtId="164" fontId="0" fillId="2" borderId="0" xfId="1" applyNumberFormat="1" applyFont="1" applyFill="1"/>
    <xf numFmtId="10" fontId="0" fillId="2" borderId="0" xfId="2" applyNumberFormat="1" applyFont="1" applyFill="1"/>
    <xf numFmtId="164" fontId="0" fillId="4" borderId="0" xfId="1" applyNumberFormat="1" applyFont="1" applyFill="1"/>
    <xf numFmtId="10" fontId="0" fillId="4" borderId="0" xfId="2" applyNumberFormat="1" applyFont="1" applyFill="1"/>
    <xf numFmtId="164" fontId="0" fillId="5" borderId="0" xfId="0" applyNumberFormat="1" applyFill="1"/>
    <xf numFmtId="0" fontId="0" fillId="6" borderId="0" xfId="0" applyFill="1"/>
    <xf numFmtId="164" fontId="0" fillId="6" borderId="0" xfId="1" applyNumberFormat="1" applyFont="1" applyFill="1"/>
    <xf numFmtId="10" fontId="0" fillId="6" borderId="0" xfId="2" applyNumberFormat="1" applyFont="1" applyFill="1"/>
    <xf numFmtId="164" fontId="0" fillId="7" borderId="0" xfId="1" applyNumberFormat="1" applyFont="1" applyFill="1"/>
    <xf numFmtId="10" fontId="0" fillId="7" borderId="0" xfId="2" applyNumberFormat="1" applyFont="1" applyFill="1"/>
    <xf numFmtId="0" fontId="3" fillId="6" borderId="0" xfId="0" applyFont="1" applyFill="1"/>
    <xf numFmtId="0" fontId="3" fillId="3" borderId="0" xfId="0" applyFont="1" applyFill="1"/>
    <xf numFmtId="0" fontId="3" fillId="2" borderId="0" xfId="0" applyFont="1" applyFill="1"/>
    <xf numFmtId="165" fontId="0" fillId="4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9FC4-5D97-4C82-B6FE-FC2F92A46ECA}">
  <dimension ref="B2:K58"/>
  <sheetViews>
    <sheetView tabSelected="1" workbookViewId="0">
      <selection activeCell="H50" sqref="H50"/>
    </sheetView>
  </sheetViews>
  <sheetFormatPr defaultRowHeight="14.5" x14ac:dyDescent="0.35"/>
  <cols>
    <col min="2" max="2" width="19.36328125" customWidth="1"/>
    <col min="3" max="3" width="11" bestFit="1" customWidth="1"/>
    <col min="4" max="4" width="6.81640625" bestFit="1" customWidth="1"/>
    <col min="5" max="5" width="11.453125" bestFit="1" customWidth="1"/>
    <col min="7" max="7" width="10.7265625" bestFit="1" customWidth="1"/>
    <col min="9" max="9" width="12" bestFit="1" customWidth="1"/>
  </cols>
  <sheetData>
    <row r="2" spans="2:11" ht="18.5" x14ac:dyDescent="0.45">
      <c r="B2" s="1" t="s">
        <v>0</v>
      </c>
    </row>
    <row r="4" spans="2:11" x14ac:dyDescent="0.35">
      <c r="B4" t="s">
        <v>1</v>
      </c>
      <c r="C4" t="s">
        <v>2</v>
      </c>
      <c r="D4" t="s">
        <v>3</v>
      </c>
      <c r="E4" t="s">
        <v>4</v>
      </c>
      <c r="F4" t="s">
        <v>3</v>
      </c>
      <c r="G4" t="s">
        <v>5</v>
      </c>
      <c r="H4" t="s">
        <v>3</v>
      </c>
      <c r="I4" t="s">
        <v>6</v>
      </c>
      <c r="J4" t="s">
        <v>7</v>
      </c>
      <c r="K4" t="s">
        <v>8</v>
      </c>
    </row>
    <row r="5" spans="2:11" x14ac:dyDescent="0.35">
      <c r="B5" s="2" t="s">
        <v>9</v>
      </c>
      <c r="C5" s="3">
        <v>1131949.9578583885</v>
      </c>
      <c r="D5" s="4">
        <f>C5/$I5</f>
        <v>0.40824870436920752</v>
      </c>
      <c r="E5" s="5">
        <v>1599390.0663745222</v>
      </c>
      <c r="F5" s="6">
        <f>E5/$I5</f>
        <v>0.57683550217514645</v>
      </c>
      <c r="G5" s="7">
        <v>41356.975767089083</v>
      </c>
      <c r="H5" s="8">
        <f>G5/$I5</f>
        <v>1.4915793455645922E-2</v>
      </c>
      <c r="I5" s="9">
        <f>C5+E5+G5</f>
        <v>2772697</v>
      </c>
      <c r="K5" s="2">
        <v>9</v>
      </c>
    </row>
    <row r="6" spans="2:11" x14ac:dyDescent="0.35">
      <c r="B6" s="2" t="s">
        <v>10</v>
      </c>
      <c r="C6" s="3">
        <v>164873</v>
      </c>
      <c r="D6" s="4">
        <f>C6/$I6</f>
        <v>0.44481525947309491</v>
      </c>
      <c r="E6" s="5">
        <v>187907</v>
      </c>
      <c r="F6" s="6">
        <f>E6/$I6</f>
        <v>0.50695930177658466</v>
      </c>
      <c r="G6" s="7">
        <v>17875</v>
      </c>
      <c r="H6" s="8">
        <f>G6/$I6</f>
        <v>4.8225438750320378E-2</v>
      </c>
      <c r="I6" s="9">
        <f t="shared" ref="I6:I55" si="0">C6+E6+G6</f>
        <v>370655</v>
      </c>
      <c r="K6" s="2">
        <v>3</v>
      </c>
    </row>
    <row r="7" spans="2:11" x14ac:dyDescent="0.35">
      <c r="B7" s="10" t="s">
        <v>11</v>
      </c>
      <c r="C7" s="11">
        <v>1539128</v>
      </c>
      <c r="D7" s="12">
        <f>C7/$I7</f>
        <v>0.49957576918208169</v>
      </c>
      <c r="E7" s="13">
        <v>1476861</v>
      </c>
      <c r="F7" s="14">
        <f>E7/$I7</f>
        <v>0.47936491964931982</v>
      </c>
      <c r="G7" s="7">
        <v>64881</v>
      </c>
      <c r="H7" s="8">
        <f>G7/$I7</f>
        <v>2.105931116859848E-2</v>
      </c>
      <c r="I7" s="9">
        <f t="shared" si="0"/>
        <v>3080870</v>
      </c>
      <c r="J7" s="10">
        <v>11</v>
      </c>
    </row>
    <row r="8" spans="2:11" x14ac:dyDescent="0.35">
      <c r="B8" s="2" t="s">
        <v>12</v>
      </c>
      <c r="C8" s="3">
        <v>450263</v>
      </c>
      <c r="D8" s="4">
        <f>C8/$I8</f>
        <v>0.38668103707393314</v>
      </c>
      <c r="E8" s="5">
        <v>687265</v>
      </c>
      <c r="F8" s="6">
        <f>E8/$I8</f>
        <v>0.59021581374578125</v>
      </c>
      <c r="G8" s="7">
        <v>26902</v>
      </c>
      <c r="H8" s="8">
        <f>G8/$I8</f>
        <v>2.3103149180285634E-2</v>
      </c>
      <c r="I8" s="9">
        <f t="shared" si="0"/>
        <v>1164430</v>
      </c>
      <c r="K8" s="2">
        <v>6</v>
      </c>
    </row>
    <row r="9" spans="2:11" x14ac:dyDescent="0.35">
      <c r="B9" s="10" t="s">
        <v>13</v>
      </c>
      <c r="C9" s="11">
        <v>10388036</v>
      </c>
      <c r="D9" s="12">
        <f>C9/$I9</f>
        <v>0.64718993881060882</v>
      </c>
      <c r="E9" s="13">
        <v>5164124</v>
      </c>
      <c r="F9" s="14">
        <f>E9/$I9</f>
        <v>0.32173252918746109</v>
      </c>
      <c r="G9" s="7">
        <v>498825</v>
      </c>
      <c r="H9" s="8">
        <f>G9/$I9</f>
        <v>3.10775320019301E-2</v>
      </c>
      <c r="I9" s="9">
        <f t="shared" si="0"/>
        <v>16050985</v>
      </c>
      <c r="J9" s="10">
        <v>55</v>
      </c>
    </row>
    <row r="10" spans="2:11" x14ac:dyDescent="0.35">
      <c r="B10" s="10" t="s">
        <v>14</v>
      </c>
      <c r="C10" s="11">
        <v>1729759</v>
      </c>
      <c r="D10" s="12">
        <f>C10/$I10</f>
        <v>0.53854445089611647</v>
      </c>
      <c r="E10" s="13">
        <v>1382848</v>
      </c>
      <c r="F10" s="14">
        <f>E10/$I10</f>
        <v>0.43053692267696997</v>
      </c>
      <c r="G10" s="7">
        <v>99308</v>
      </c>
      <c r="H10" s="8">
        <f>G10/$I10</f>
        <v>3.091862642691354E-2</v>
      </c>
      <c r="I10" s="9">
        <f t="shared" si="0"/>
        <v>3211915</v>
      </c>
      <c r="J10" s="10">
        <v>9</v>
      </c>
    </row>
    <row r="11" spans="2:11" x14ac:dyDescent="0.35">
      <c r="B11" s="10" t="s">
        <v>15</v>
      </c>
      <c r="C11" s="11">
        <v>1156550</v>
      </c>
      <c r="D11" s="12">
        <f>C11/$I11</f>
        <v>0.61996484605541968</v>
      </c>
      <c r="E11" s="13">
        <v>669609</v>
      </c>
      <c r="F11" s="14">
        <f>E11/$I11</f>
        <v>0.35894171510295581</v>
      </c>
      <c r="G11" s="7">
        <v>39350</v>
      </c>
      <c r="H11" s="8">
        <f>G11/$I11</f>
        <v>2.1093438841624457E-2</v>
      </c>
      <c r="I11" s="9">
        <f t="shared" si="0"/>
        <v>1865509</v>
      </c>
      <c r="J11" s="10">
        <v>7</v>
      </c>
    </row>
    <row r="12" spans="2:11" x14ac:dyDescent="0.35">
      <c r="B12" s="10" t="s">
        <v>16</v>
      </c>
      <c r="C12" s="11">
        <v>307851</v>
      </c>
      <c r="D12" s="12">
        <f>C12/$I12</f>
        <v>0.61308779364788546</v>
      </c>
      <c r="E12" s="13">
        <v>183767</v>
      </c>
      <c r="F12" s="14">
        <f>E12/$I12</f>
        <v>0.36597348904272181</v>
      </c>
      <c r="G12" s="7">
        <v>10514</v>
      </c>
      <c r="H12" s="8">
        <f>G12/$I12</f>
        <v>2.093871730939275E-2</v>
      </c>
      <c r="I12" s="9">
        <f t="shared" si="0"/>
        <v>502132</v>
      </c>
      <c r="J12" s="10">
        <v>3</v>
      </c>
    </row>
    <row r="13" spans="2:11" x14ac:dyDescent="0.35">
      <c r="B13" s="10" t="s">
        <v>17</v>
      </c>
      <c r="C13" s="11">
        <v>307699</v>
      </c>
      <c r="D13" s="12">
        <f>C13/$I13</f>
        <v>0.90211824032132748</v>
      </c>
      <c r="E13" s="13">
        <v>22476</v>
      </c>
      <c r="F13" s="14">
        <f>E13/$I13</f>
        <v>6.5895597871498304E-2</v>
      </c>
      <c r="G13" s="7">
        <v>10910</v>
      </c>
      <c r="H13" s="8">
        <f>G13/$I13</f>
        <v>3.1986161807174167E-2</v>
      </c>
      <c r="I13" s="9">
        <f t="shared" si="0"/>
        <v>341085</v>
      </c>
      <c r="J13" s="10">
        <v>3</v>
      </c>
    </row>
    <row r="14" spans="2:11" x14ac:dyDescent="0.35">
      <c r="B14" s="10" t="s">
        <v>18</v>
      </c>
      <c r="C14" s="11">
        <v>5448263</v>
      </c>
      <c r="D14" s="12">
        <f>C14/$I14</f>
        <v>0.49482097845216788</v>
      </c>
      <c r="E14" s="13">
        <v>5297344</v>
      </c>
      <c r="F14" s="14">
        <f>E14/$I14</f>
        <v>0.48111424527004676</v>
      </c>
      <c r="G14" s="7">
        <v>264967</v>
      </c>
      <c r="H14" s="8">
        <f>G14/$I14</f>
        <v>2.4064776277785336E-2</v>
      </c>
      <c r="I14" s="9">
        <f t="shared" si="0"/>
        <v>11010574</v>
      </c>
      <c r="J14" s="10">
        <v>29</v>
      </c>
    </row>
    <row r="15" spans="2:11" x14ac:dyDescent="0.35">
      <c r="B15" s="10" t="s">
        <v>19</v>
      </c>
      <c r="C15" s="11">
        <v>2410653</v>
      </c>
      <c r="D15" s="12">
        <f>C15/$I15</f>
        <v>0.49541587014002292</v>
      </c>
      <c r="E15" s="13">
        <v>2377305</v>
      </c>
      <c r="F15" s="14">
        <f>E15/$I15</f>
        <v>0.48856248707849165</v>
      </c>
      <c r="G15" s="7">
        <v>77960</v>
      </c>
      <c r="H15" s="8">
        <f>G15/$I15</f>
        <v>1.6021642781485424E-2</v>
      </c>
      <c r="I15" s="9">
        <f t="shared" si="0"/>
        <v>4865918</v>
      </c>
      <c r="J15" s="10">
        <v>16</v>
      </c>
    </row>
    <row r="16" spans="2:11" x14ac:dyDescent="0.35">
      <c r="B16" s="10" t="s">
        <v>20</v>
      </c>
      <c r="C16" s="11">
        <v>361633</v>
      </c>
      <c r="D16" s="12">
        <f>C16/$I16</f>
        <v>0.65685768776677866</v>
      </c>
      <c r="E16" s="13">
        <v>178573</v>
      </c>
      <c r="F16" s="14">
        <f>E16/$I16</f>
        <v>0.32435382799019163</v>
      </c>
      <c r="G16" s="7">
        <v>10344</v>
      </c>
      <c r="H16" s="8">
        <f>G16/$I16</f>
        <v>1.8788484243029698E-2</v>
      </c>
      <c r="I16" s="9">
        <f t="shared" si="0"/>
        <v>550550</v>
      </c>
      <c r="J16" s="10">
        <v>4</v>
      </c>
    </row>
    <row r="17" spans="2:11" x14ac:dyDescent="0.35">
      <c r="B17" s="2" t="s">
        <v>21</v>
      </c>
      <c r="C17" s="3">
        <v>295319</v>
      </c>
      <c r="D17" s="4">
        <f>C17/$I17</f>
        <v>0.37918774556380164</v>
      </c>
      <c r="E17" s="5">
        <v>465987</v>
      </c>
      <c r="F17" s="6">
        <f>E17/$I17</f>
        <v>0.59832438817698574</v>
      </c>
      <c r="G17" s="7">
        <v>17514</v>
      </c>
      <c r="H17" s="8">
        <f>G17/$I17</f>
        <v>2.2487866259212654E-2</v>
      </c>
      <c r="I17" s="9">
        <f t="shared" si="0"/>
        <v>778820</v>
      </c>
      <c r="K17" s="2">
        <v>4</v>
      </c>
    </row>
    <row r="18" spans="2:11" x14ac:dyDescent="0.35">
      <c r="B18" s="10" t="s">
        <v>22</v>
      </c>
      <c r="C18" s="11">
        <v>3394142</v>
      </c>
      <c r="D18" s="12">
        <f>C18/$I18</f>
        <v>0.57772560951842267</v>
      </c>
      <c r="E18" s="13">
        <v>2342980</v>
      </c>
      <c r="F18" s="14">
        <f>E18/$I18</f>
        <v>0.39880463121150322</v>
      </c>
      <c r="G18" s="7">
        <v>137885</v>
      </c>
      <c r="H18" s="8">
        <f>G18/$I18</f>
        <v>2.346975927007406E-2</v>
      </c>
      <c r="I18" s="9">
        <f t="shared" si="0"/>
        <v>5875007</v>
      </c>
      <c r="J18" s="10">
        <v>20</v>
      </c>
    </row>
    <row r="19" spans="2:11" x14ac:dyDescent="0.35">
      <c r="B19" s="2" t="s">
        <v>23</v>
      </c>
      <c r="C19" s="3">
        <v>1288777</v>
      </c>
      <c r="D19" s="4">
        <f>C19/$I19</f>
        <v>0.44165647436835453</v>
      </c>
      <c r="E19" s="5">
        <v>1575247</v>
      </c>
      <c r="F19" s="6">
        <f>E19/$I19</f>
        <v>0.53982809770761531</v>
      </c>
      <c r="G19" s="7">
        <v>54029</v>
      </c>
      <c r="H19" s="8">
        <f>G19/$I19</f>
        <v>1.8515427924030166E-2</v>
      </c>
      <c r="I19" s="9">
        <f t="shared" si="0"/>
        <v>2918053</v>
      </c>
      <c r="K19" s="2">
        <v>11</v>
      </c>
    </row>
    <row r="20" spans="2:11" x14ac:dyDescent="0.35">
      <c r="B20" s="2" t="s">
        <v>24</v>
      </c>
      <c r="C20" s="3">
        <v>879581</v>
      </c>
      <c r="D20" s="4">
        <f>C20/$I20</f>
        <v>0.49005576482609498</v>
      </c>
      <c r="E20" s="5">
        <v>881730</v>
      </c>
      <c r="F20" s="6">
        <f>E20/$I20</f>
        <v>0.49125307336119439</v>
      </c>
      <c r="G20" s="7">
        <v>33548</v>
      </c>
      <c r="H20" s="8">
        <f>G20/$I20</f>
        <v>1.8691161812710636E-2</v>
      </c>
      <c r="I20" s="9">
        <f t="shared" si="0"/>
        <v>1794859</v>
      </c>
      <c r="K20" s="2">
        <v>6</v>
      </c>
    </row>
    <row r="21" spans="2:11" x14ac:dyDescent="0.35">
      <c r="B21" s="2" t="s">
        <v>25</v>
      </c>
      <c r="C21" s="3">
        <v>589044</v>
      </c>
      <c r="D21" s="4">
        <f>C21/$I21</f>
        <v>0.45289999654007174</v>
      </c>
      <c r="E21" s="5">
        <v>687240</v>
      </c>
      <c r="F21" s="6">
        <f>E21/$I21</f>
        <v>0.52840024450159728</v>
      </c>
      <c r="G21" s="7">
        <v>24321</v>
      </c>
      <c r="H21" s="8">
        <f>G21/$I21</f>
        <v>1.8699758958330932E-2</v>
      </c>
      <c r="I21" s="9">
        <f t="shared" si="0"/>
        <v>1300605</v>
      </c>
      <c r="K21" s="2">
        <v>6</v>
      </c>
    </row>
    <row r="22" spans="2:11" x14ac:dyDescent="0.35">
      <c r="B22" s="2" t="s">
        <v>26</v>
      </c>
      <c r="C22" s="3">
        <v>891024</v>
      </c>
      <c r="D22" s="4">
        <f>C22/$I22</f>
        <v>0.40761147027123962</v>
      </c>
      <c r="E22" s="5">
        <v>1253941</v>
      </c>
      <c r="F22" s="6">
        <f>E22/$I22</f>
        <v>0.57363296010364306</v>
      </c>
      <c r="G22" s="7">
        <v>40999</v>
      </c>
      <c r="H22" s="8">
        <f>G22/$I22</f>
        <v>1.875556962511734E-2</v>
      </c>
      <c r="I22" s="9">
        <f t="shared" si="0"/>
        <v>2185964</v>
      </c>
      <c r="K22" s="2">
        <v>8</v>
      </c>
    </row>
    <row r="23" spans="2:11" x14ac:dyDescent="0.35">
      <c r="B23" s="2" t="s">
        <v>27</v>
      </c>
      <c r="C23" s="3">
        <v>900902</v>
      </c>
      <c r="D23" s="4">
        <f>C23/$I23</f>
        <v>0.40245412037680234</v>
      </c>
      <c r="E23" s="5">
        <v>1296578</v>
      </c>
      <c r="F23" s="6">
        <f>E23/$I23</f>
        <v>0.57921189928528705</v>
      </c>
      <c r="G23" s="7">
        <v>41041</v>
      </c>
      <c r="H23" s="8">
        <f>G23/$I23</f>
        <v>1.8333980337910612E-2</v>
      </c>
      <c r="I23" s="9">
        <f t="shared" si="0"/>
        <v>2238521</v>
      </c>
      <c r="K23" s="2">
        <v>8</v>
      </c>
    </row>
    <row r="24" spans="2:11" x14ac:dyDescent="0.35">
      <c r="B24" s="10" t="s">
        <v>28</v>
      </c>
      <c r="C24" s="11">
        <v>487749</v>
      </c>
      <c r="D24" s="12">
        <f>C24/$I24</f>
        <v>0.55175912822444628</v>
      </c>
      <c r="E24" s="13">
        <v>368940</v>
      </c>
      <c r="F24" s="14">
        <f>E24/$I24</f>
        <v>0.41735813454692311</v>
      </c>
      <c r="G24" s="7">
        <v>27300</v>
      </c>
      <c r="H24" s="8">
        <f>G24/$I24</f>
        <v>3.0882737228630674E-2</v>
      </c>
      <c r="I24" s="9">
        <f t="shared" si="0"/>
        <v>883989</v>
      </c>
      <c r="J24" s="15">
        <v>4</v>
      </c>
    </row>
    <row r="25" spans="2:11" x14ac:dyDescent="0.35">
      <c r="B25" s="10" t="s">
        <v>29</v>
      </c>
      <c r="C25" s="11">
        <v>1945137</v>
      </c>
      <c r="D25" s="12">
        <f>C25/$I25</f>
        <v>0.63563390457928082</v>
      </c>
      <c r="E25" s="13">
        <v>1033595</v>
      </c>
      <c r="F25" s="14">
        <f>E25/$I25</f>
        <v>0.33775925582805827</v>
      </c>
      <c r="G25" s="7">
        <v>81421</v>
      </c>
      <c r="H25" s="8">
        <f>G25/$I25</f>
        <v>2.6606839592660889E-2</v>
      </c>
      <c r="I25" s="9">
        <f t="shared" si="0"/>
        <v>3060153</v>
      </c>
      <c r="J25" s="10">
        <v>10</v>
      </c>
    </row>
    <row r="26" spans="2:11" x14ac:dyDescent="0.35">
      <c r="B26" s="10" t="s">
        <v>30</v>
      </c>
      <c r="C26" s="11">
        <v>2393570</v>
      </c>
      <c r="D26" s="12">
        <f>C26/$I26</f>
        <v>0.67360239681183054</v>
      </c>
      <c r="E26" s="13">
        <v>1060457</v>
      </c>
      <c r="F26" s="14">
        <f>E26/$I26</f>
        <v>0.29843554895653079</v>
      </c>
      <c r="G26" s="7">
        <v>99360</v>
      </c>
      <c r="H26" s="8">
        <f>G26/$I26</f>
        <v>2.7962054231638715E-2</v>
      </c>
      <c r="I26" s="9">
        <f t="shared" si="0"/>
        <v>3553387</v>
      </c>
      <c r="J26" s="10">
        <v>11</v>
      </c>
    </row>
    <row r="27" spans="2:11" x14ac:dyDescent="0.35">
      <c r="B27" s="10" t="s">
        <v>31</v>
      </c>
      <c r="C27" s="11">
        <v>2778306</v>
      </c>
      <c r="D27" s="12">
        <f>C27/$I27</f>
        <v>0.52476324508220862</v>
      </c>
      <c r="E27" s="13">
        <v>2373201</v>
      </c>
      <c r="F27" s="14">
        <f>E27/$I27</f>
        <v>0.44824747813680077</v>
      </c>
      <c r="G27" s="7">
        <v>142892</v>
      </c>
      <c r="H27" s="8">
        <f>G27/$I27</f>
        <v>2.6989276780990629E-2</v>
      </c>
      <c r="I27" s="9">
        <f t="shared" si="0"/>
        <v>5294399</v>
      </c>
      <c r="J27" s="10">
        <v>16</v>
      </c>
    </row>
    <row r="28" spans="2:11" x14ac:dyDescent="0.35">
      <c r="B28" s="10" t="s">
        <v>32</v>
      </c>
      <c r="C28" s="11">
        <v>1643042</v>
      </c>
      <c r="D28" s="12">
        <f>C28/$I28</f>
        <v>0.52114103815745982</v>
      </c>
      <c r="E28" s="13">
        <v>1412464</v>
      </c>
      <c r="F28" s="14">
        <f>E28/$I28</f>
        <v>0.44800617106564433</v>
      </c>
      <c r="G28" s="7">
        <v>97272</v>
      </c>
      <c r="H28" s="8">
        <f>G28/$I28</f>
        <v>3.0852790776895803E-2</v>
      </c>
      <c r="I28" s="9">
        <f t="shared" si="0"/>
        <v>3152778</v>
      </c>
      <c r="J28" s="10">
        <v>10</v>
      </c>
    </row>
    <row r="29" spans="2:11" x14ac:dyDescent="0.35">
      <c r="B29" s="2" t="s">
        <v>33</v>
      </c>
      <c r="C29" s="3">
        <v>574321</v>
      </c>
      <c r="D29" s="4">
        <f>C29/$I29</f>
        <v>0.4222858483164697</v>
      </c>
      <c r="E29" s="5">
        <v>763274</v>
      </c>
      <c r="F29" s="6">
        <f>E29/$I29</f>
        <v>0.56121891518489675</v>
      </c>
      <c r="G29" s="7">
        <v>22434</v>
      </c>
      <c r="H29" s="8">
        <f>G29/$I29</f>
        <v>1.6495236498633485E-2</v>
      </c>
      <c r="I29" s="9">
        <f t="shared" si="0"/>
        <v>1360029</v>
      </c>
      <c r="K29" s="2">
        <v>6</v>
      </c>
    </row>
    <row r="30" spans="2:11" x14ac:dyDescent="0.35">
      <c r="B30" s="2" t="s">
        <v>34</v>
      </c>
      <c r="C30" s="3">
        <v>1388998</v>
      </c>
      <c r="D30" s="4">
        <f>C30/$I30</f>
        <v>0.45561936276833281</v>
      </c>
      <c r="E30" s="5">
        <v>1588041</v>
      </c>
      <c r="F30" s="6">
        <f>E30/$I30</f>
        <v>0.52090948184949581</v>
      </c>
      <c r="G30" s="7">
        <v>71554</v>
      </c>
      <c r="H30" s="8">
        <f>G30/$I30</f>
        <v>2.3471155382171382E-2</v>
      </c>
      <c r="I30" s="9">
        <f t="shared" si="0"/>
        <v>3048593</v>
      </c>
      <c r="K30" s="2">
        <v>10</v>
      </c>
    </row>
    <row r="31" spans="2:11" x14ac:dyDescent="0.35">
      <c r="B31" s="2" t="s">
        <v>35</v>
      </c>
      <c r="C31" s="3">
        <v>266621</v>
      </c>
      <c r="D31" s="4">
        <f>C31/$I31</f>
        <v>0.45526899052992142</v>
      </c>
      <c r="E31" s="5">
        <v>301836</v>
      </c>
      <c r="F31" s="6">
        <f>E31/$I31</f>
        <v>0.51540040366508777</v>
      </c>
      <c r="G31" s="7">
        <v>17177</v>
      </c>
      <c r="H31" s="8">
        <f>G31/$I31</f>
        <v>2.933060580499083E-2</v>
      </c>
      <c r="I31" s="9">
        <f t="shared" si="0"/>
        <v>585634</v>
      </c>
      <c r="K31" s="2">
        <v>3</v>
      </c>
    </row>
    <row r="32" spans="2:11" x14ac:dyDescent="0.35">
      <c r="B32" s="2" t="s">
        <v>36</v>
      </c>
      <c r="C32" s="3">
        <v>410750</v>
      </c>
      <c r="D32" s="4">
        <f>C32/$I32</f>
        <v>0.43416081972099552</v>
      </c>
      <c r="E32" s="5">
        <v>519267</v>
      </c>
      <c r="F32" s="6">
        <f>E32/$I32</f>
        <v>0.54886277875608569</v>
      </c>
      <c r="G32" s="7">
        <v>16061</v>
      </c>
      <c r="H32" s="8">
        <f>G32/$I32</f>
        <v>1.6976401522918828E-2</v>
      </c>
      <c r="I32" s="9">
        <f t="shared" si="0"/>
        <v>946078</v>
      </c>
      <c r="J32" s="16">
        <v>1</v>
      </c>
      <c r="K32" s="17">
        <v>4</v>
      </c>
    </row>
    <row r="33" spans="2:11" x14ac:dyDescent="0.35">
      <c r="B33" s="10" t="s">
        <v>37</v>
      </c>
      <c r="C33" s="11">
        <v>699480</v>
      </c>
      <c r="D33" s="12">
        <f>C33/$I33</f>
        <v>0.5067256257642756</v>
      </c>
      <c r="E33" s="13">
        <v>638347</v>
      </c>
      <c r="F33" s="14">
        <f>E33/$I33</f>
        <v>0.46243893039078754</v>
      </c>
      <c r="G33" s="7">
        <v>42565</v>
      </c>
      <c r="H33" s="8">
        <f>G33/$I33</f>
        <v>3.0835443844936802E-2</v>
      </c>
      <c r="I33" s="9">
        <f t="shared" si="0"/>
        <v>1380392</v>
      </c>
      <c r="J33" s="10">
        <v>6</v>
      </c>
    </row>
    <row r="34" spans="2:11" x14ac:dyDescent="0.35">
      <c r="B34" s="10" t="s">
        <v>38</v>
      </c>
      <c r="C34" s="11">
        <v>453788</v>
      </c>
      <c r="D34" s="12">
        <f>C34/$I34</f>
        <v>0.53803452143539743</v>
      </c>
      <c r="E34" s="13">
        <v>363532</v>
      </c>
      <c r="F34" s="14">
        <f>E34/$I34</f>
        <v>0.43102234004965512</v>
      </c>
      <c r="G34" s="7">
        <v>26098</v>
      </c>
      <c r="H34" s="8">
        <f>G34/$I34</f>
        <v>3.094313851494751E-2</v>
      </c>
      <c r="I34" s="9">
        <f t="shared" si="0"/>
        <v>843418</v>
      </c>
      <c r="J34" s="10">
        <v>4</v>
      </c>
    </row>
    <row r="35" spans="2:11" x14ac:dyDescent="0.35">
      <c r="B35" s="10" t="s">
        <v>39</v>
      </c>
      <c r="C35" s="11">
        <v>2539283</v>
      </c>
      <c r="D35" s="12">
        <f>C35/$I35</f>
        <v>0.58070698856370284</v>
      </c>
      <c r="E35" s="13">
        <v>1715625</v>
      </c>
      <c r="F35" s="14">
        <f>E35/$I35</f>
        <v>0.39234517273364278</v>
      </c>
      <c r="G35" s="7">
        <v>117836</v>
      </c>
      <c r="H35" s="8">
        <f>G35/$I35</f>
        <v>2.6947838702654443E-2</v>
      </c>
      <c r="I35" s="9">
        <f t="shared" si="0"/>
        <v>4372744</v>
      </c>
      <c r="J35" s="10">
        <v>14</v>
      </c>
    </row>
    <row r="36" spans="2:11" x14ac:dyDescent="0.35">
      <c r="B36" s="10" t="s">
        <v>40</v>
      </c>
      <c r="C36" s="11">
        <v>499699</v>
      </c>
      <c r="D36" s="12">
        <f>C36/$I36</f>
        <v>0.54926524497147045</v>
      </c>
      <c r="E36" s="13">
        <v>383729</v>
      </c>
      <c r="F36" s="14">
        <f>E36/$I36</f>
        <v>0.42179192511423352</v>
      </c>
      <c r="G36" s="7">
        <v>26331</v>
      </c>
      <c r="H36" s="8">
        <f>G36/$I36</f>
        <v>2.8942829914295982E-2</v>
      </c>
      <c r="I36" s="9">
        <f t="shared" si="0"/>
        <v>909759</v>
      </c>
      <c r="J36" s="10">
        <v>5</v>
      </c>
    </row>
    <row r="37" spans="2:11" x14ac:dyDescent="0.35">
      <c r="B37" s="10" t="s">
        <v>41</v>
      </c>
      <c r="C37" s="11">
        <v>5707501</v>
      </c>
      <c r="D37" s="12">
        <f>C37/$I37</f>
        <v>0.63373428933276865</v>
      </c>
      <c r="E37" s="13">
        <v>3065302</v>
      </c>
      <c r="F37" s="14">
        <f>E37/$I37</f>
        <v>0.34035683647892739</v>
      </c>
      <c r="G37" s="7">
        <v>233339</v>
      </c>
      <c r="H37" s="8">
        <f>G37/$I37</f>
        <v>2.5908874188303937E-2</v>
      </c>
      <c r="I37" s="9">
        <f t="shared" si="0"/>
        <v>9006142</v>
      </c>
      <c r="J37" s="10">
        <v>29</v>
      </c>
    </row>
    <row r="38" spans="2:11" x14ac:dyDescent="0.35">
      <c r="B38" s="10" t="s">
        <v>42</v>
      </c>
      <c r="C38" s="11">
        <v>2756338</v>
      </c>
      <c r="D38" s="12">
        <f>C38/$I38</f>
        <v>0.50296257165562241</v>
      </c>
      <c r="E38" s="13">
        <v>2573060</v>
      </c>
      <c r="F38" s="14">
        <f>E38/$I38</f>
        <v>0.46951893222972496</v>
      </c>
      <c r="G38" s="7">
        <v>150807</v>
      </c>
      <c r="H38" s="8">
        <f>G38/$I38</f>
        <v>2.7518496114652645E-2</v>
      </c>
      <c r="I38" s="9">
        <f t="shared" si="0"/>
        <v>5480205</v>
      </c>
      <c r="J38" s="10">
        <v>15</v>
      </c>
    </row>
    <row r="39" spans="2:11" x14ac:dyDescent="0.35">
      <c r="B39" s="2" t="s">
        <v>43</v>
      </c>
      <c r="C39" s="3">
        <v>148222</v>
      </c>
      <c r="D39" s="4">
        <f>C39/$I39</f>
        <v>0.39245289013744405</v>
      </c>
      <c r="E39" s="5">
        <v>222648</v>
      </c>
      <c r="F39" s="6">
        <f>E39/$I39</f>
        <v>0.58951337239628154</v>
      </c>
      <c r="G39" s="7">
        <v>6811</v>
      </c>
      <c r="H39" s="8">
        <f>G39/$I39</f>
        <v>1.8033737466274447E-2</v>
      </c>
      <c r="I39" s="9">
        <f t="shared" si="0"/>
        <v>377681</v>
      </c>
      <c r="K39" s="2">
        <v>3</v>
      </c>
    </row>
    <row r="40" spans="2:11" x14ac:dyDescent="0.35">
      <c r="B40" s="10" t="s">
        <v>44</v>
      </c>
      <c r="C40" s="11">
        <v>3000658</v>
      </c>
      <c r="D40" s="12">
        <f>C40/$I40</f>
        <v>0.4958225370996347</v>
      </c>
      <c r="E40" s="13">
        <v>2941623</v>
      </c>
      <c r="F40" s="14">
        <f>E40/$I40</f>
        <v>0.48606771549794703</v>
      </c>
      <c r="G40" s="7">
        <v>109598</v>
      </c>
      <c r="H40" s="8">
        <f>G40/$I40</f>
        <v>1.8109747402418323E-2</v>
      </c>
      <c r="I40" s="9">
        <f t="shared" si="0"/>
        <v>6051879</v>
      </c>
      <c r="J40" s="10">
        <v>18</v>
      </c>
    </row>
    <row r="41" spans="2:11" x14ac:dyDescent="0.35">
      <c r="B41" s="2" t="s">
        <v>45</v>
      </c>
      <c r="C41" s="3">
        <v>584911</v>
      </c>
      <c r="D41" s="4">
        <f>C41/$I41</f>
        <v>0.37705858577002888</v>
      </c>
      <c r="E41" s="5">
        <v>941608</v>
      </c>
      <c r="F41" s="6">
        <f>E41/$I41</f>
        <v>0.6070006904122941</v>
      </c>
      <c r="G41" s="7">
        <v>24728</v>
      </c>
      <c r="H41" s="8">
        <f>G41/$I41</f>
        <v>1.5940723817677003E-2</v>
      </c>
      <c r="I41" s="9">
        <f t="shared" si="0"/>
        <v>1551247</v>
      </c>
      <c r="K41" s="2">
        <v>7</v>
      </c>
    </row>
    <row r="42" spans="2:11" x14ac:dyDescent="0.35">
      <c r="B42" s="10" t="s">
        <v>46</v>
      </c>
      <c r="C42" s="11">
        <v>1285996</v>
      </c>
      <c r="D42" s="12">
        <f>C42/$I42</f>
        <v>0.57643477122729891</v>
      </c>
      <c r="E42" s="13">
        <v>879351</v>
      </c>
      <c r="F42" s="14">
        <f>E42/$I42</f>
        <v>0.39416024040004516</v>
      </c>
      <c r="G42" s="7">
        <v>65601</v>
      </c>
      <c r="H42" s="8">
        <f>G42/$I42</f>
        <v>2.940498837265593E-2</v>
      </c>
      <c r="I42" s="9">
        <f t="shared" si="0"/>
        <v>2230948</v>
      </c>
      <c r="J42" s="10">
        <v>7</v>
      </c>
    </row>
    <row r="43" spans="2:11" x14ac:dyDescent="0.35">
      <c r="B43" s="10" t="s">
        <v>47</v>
      </c>
      <c r="C43" s="11">
        <v>3694911</v>
      </c>
      <c r="D43" s="12">
        <f>C43/$I43</f>
        <v>0.51979634746697634</v>
      </c>
      <c r="E43" s="13">
        <v>3282141</v>
      </c>
      <c r="F43" s="14">
        <f>E43/$I43</f>
        <v>0.46172828078175876</v>
      </c>
      <c r="G43" s="7">
        <v>131330</v>
      </c>
      <c r="H43" s="8">
        <f>G43/$I43</f>
        <v>1.8475371751264916E-2</v>
      </c>
      <c r="I43" s="9">
        <f t="shared" si="0"/>
        <v>7108382</v>
      </c>
      <c r="J43" s="10">
        <v>20</v>
      </c>
    </row>
    <row r="44" spans="2:11" x14ac:dyDescent="0.35">
      <c r="B44" s="10" t="s">
        <v>48</v>
      </c>
      <c r="C44" s="11">
        <v>335445</v>
      </c>
      <c r="D44" s="12">
        <f>C44/$I44</f>
        <v>0.6418697833549557</v>
      </c>
      <c r="E44" s="13">
        <v>177072</v>
      </c>
      <c r="F44" s="14">
        <f>E44/$I44</f>
        <v>0.33882504219239734</v>
      </c>
      <c r="G44" s="7">
        <v>10089</v>
      </c>
      <c r="H44" s="8">
        <f>G44/$I44</f>
        <v>1.9305174452646928E-2</v>
      </c>
      <c r="I44" s="9">
        <f t="shared" si="0"/>
        <v>522606</v>
      </c>
      <c r="J44" s="10">
        <v>4</v>
      </c>
    </row>
    <row r="45" spans="2:11" x14ac:dyDescent="0.35">
      <c r="B45" s="2" t="s">
        <v>49</v>
      </c>
      <c r="C45" s="3">
        <v>1092426</v>
      </c>
      <c r="D45" s="4">
        <f>C45/$I45</f>
        <v>0.45305831970955857</v>
      </c>
      <c r="E45" s="5">
        <v>1267420</v>
      </c>
      <c r="F45" s="6">
        <f>E45/$I45</f>
        <v>0.52563301822392428</v>
      </c>
      <c r="G45" s="7">
        <v>51380</v>
      </c>
      <c r="H45" s="8">
        <f>G45/$I45</f>
        <v>2.1308662066517201E-2</v>
      </c>
      <c r="I45" s="9">
        <f t="shared" si="0"/>
        <v>2411226</v>
      </c>
      <c r="K45" s="2">
        <v>9</v>
      </c>
    </row>
    <row r="46" spans="2:11" x14ac:dyDescent="0.35">
      <c r="B46" s="2" t="s">
        <v>50</v>
      </c>
      <c r="C46" s="3">
        <v>173694</v>
      </c>
      <c r="D46" s="4">
        <f>C46/$I46</f>
        <v>0.42340947816696611</v>
      </c>
      <c r="E46" s="5">
        <v>228757</v>
      </c>
      <c r="F46" s="6">
        <f>E46/$I46</f>
        <v>0.55763516297074545</v>
      </c>
      <c r="G46" s="7">
        <v>7776</v>
      </c>
      <c r="H46" s="8">
        <f>G46/$I46</f>
        <v>1.8955358862288441E-2</v>
      </c>
      <c r="I46" s="9">
        <f t="shared" si="0"/>
        <v>410227</v>
      </c>
      <c r="K46" s="2">
        <v>3</v>
      </c>
    </row>
    <row r="47" spans="2:11" x14ac:dyDescent="0.35">
      <c r="B47" s="2" t="s">
        <v>51</v>
      </c>
      <c r="C47" s="3">
        <v>1205404</v>
      </c>
      <c r="D47" s="4">
        <f>C47/$I47</f>
        <v>0.41882401666673613</v>
      </c>
      <c r="E47" s="5">
        <v>1610594</v>
      </c>
      <c r="F47" s="6">
        <f>E47/$I47</f>
        <v>0.55960943243870542</v>
      </c>
      <c r="G47" s="7">
        <v>62070</v>
      </c>
      <c r="H47" s="18">
        <f>G47/$I47</f>
        <v>2.1566550894558435E-2</v>
      </c>
      <c r="I47" s="9">
        <f t="shared" si="0"/>
        <v>2878068</v>
      </c>
      <c r="K47" s="2">
        <v>11</v>
      </c>
    </row>
    <row r="48" spans="2:11" x14ac:dyDescent="0.35">
      <c r="B48" s="2" t="s">
        <v>52</v>
      </c>
      <c r="C48" s="3">
        <v>5229676</v>
      </c>
      <c r="D48" s="4">
        <f>C48/$I48</f>
        <v>0.48300122863545364</v>
      </c>
      <c r="E48" s="5">
        <v>5343086</v>
      </c>
      <c r="F48" s="6">
        <f>E48/$I48</f>
        <v>0.49347552366626368</v>
      </c>
      <c r="G48" s="7">
        <v>254697</v>
      </c>
      <c r="H48" s="18">
        <f>G48/$I48</f>
        <v>2.3523247698282672E-2</v>
      </c>
      <c r="I48" s="9">
        <f t="shared" si="0"/>
        <v>10827459</v>
      </c>
      <c r="K48" s="2">
        <v>38</v>
      </c>
    </row>
    <row r="49" spans="2:11" x14ac:dyDescent="0.35">
      <c r="B49" s="2" t="s">
        <v>53</v>
      </c>
      <c r="C49" s="3">
        <v>559997</v>
      </c>
      <c r="D49" s="4">
        <f>C49/$I49</f>
        <v>0.43055628169603177</v>
      </c>
      <c r="E49" s="5">
        <v>698761</v>
      </c>
      <c r="F49" s="6">
        <f>E49/$I49</f>
        <v>0.53724562444834678</v>
      </c>
      <c r="G49" s="7">
        <v>41878</v>
      </c>
      <c r="H49" s="18">
        <f>G49/$I49</f>
        <v>3.2198093855621404E-2</v>
      </c>
      <c r="I49" s="9">
        <f t="shared" si="0"/>
        <v>1300636</v>
      </c>
      <c r="K49" s="2">
        <v>6</v>
      </c>
    </row>
    <row r="50" spans="2:11" x14ac:dyDescent="0.35">
      <c r="B50" s="10" t="s">
        <v>54</v>
      </c>
      <c r="C50" s="11">
        <v>231280</v>
      </c>
      <c r="D50" s="12">
        <f>C50/$I50</f>
        <v>0.63581256615029347</v>
      </c>
      <c r="E50" s="13">
        <v>113874</v>
      </c>
      <c r="F50" s="14">
        <f>E50/$I50</f>
        <v>0.31305136699151903</v>
      </c>
      <c r="G50" s="7">
        <v>18601</v>
      </c>
      <c r="H50" s="8">
        <f>G50/$I50</f>
        <v>5.1136066858187515E-2</v>
      </c>
      <c r="I50" s="9">
        <f t="shared" si="0"/>
        <v>363755</v>
      </c>
      <c r="J50" s="10">
        <v>3</v>
      </c>
    </row>
    <row r="51" spans="2:11" x14ac:dyDescent="0.35">
      <c r="B51" s="10" t="s">
        <v>55</v>
      </c>
      <c r="C51" s="11">
        <v>2468112</v>
      </c>
      <c r="D51" s="12">
        <f>C51/$I51</f>
        <v>0.55350102666641554</v>
      </c>
      <c r="E51" s="13">
        <v>1917607</v>
      </c>
      <c r="F51" s="14">
        <f>E51/$I51</f>
        <v>0.43004427807275564</v>
      </c>
      <c r="G51" s="7">
        <v>73373</v>
      </c>
      <c r="H51" s="8">
        <f>G51/$I51</f>
        <v>1.6454695260828885E-2</v>
      </c>
      <c r="I51" s="9">
        <f t="shared" si="0"/>
        <v>4459092</v>
      </c>
      <c r="J51" s="10">
        <v>13</v>
      </c>
    </row>
    <row r="52" spans="2:11" x14ac:dyDescent="0.35">
      <c r="B52" s="10" t="s">
        <v>56</v>
      </c>
      <c r="C52" s="11">
        <v>2282066</v>
      </c>
      <c r="D52" s="12">
        <f>C52/$I52</f>
        <v>0.6064314956846818</v>
      </c>
      <c r="E52" s="13">
        <v>1357047</v>
      </c>
      <c r="F52" s="14">
        <f>E52/$I52</f>
        <v>0.36061886112163727</v>
      </c>
      <c r="G52" s="7">
        <v>123993</v>
      </c>
      <c r="H52" s="8">
        <f>G52/$I52</f>
        <v>3.2949643193680968E-2</v>
      </c>
      <c r="I52" s="9">
        <f t="shared" si="0"/>
        <v>3763106</v>
      </c>
      <c r="J52" s="10">
        <v>12</v>
      </c>
    </row>
    <row r="53" spans="2:11" x14ac:dyDescent="0.35">
      <c r="B53" s="2" t="s">
        <v>57</v>
      </c>
      <c r="C53" s="3">
        <v>308393</v>
      </c>
      <c r="D53" s="4">
        <f>C53/$I53</f>
        <v>0.3777233689181973</v>
      </c>
      <c r="E53" s="5">
        <v>490631</v>
      </c>
      <c r="F53" s="6">
        <f>E53/$I53</f>
        <v>0.60093061196494102</v>
      </c>
      <c r="G53" s="7">
        <v>17428</v>
      </c>
      <c r="H53" s="8">
        <f>G53/$I53</f>
        <v>2.134601911686174E-2</v>
      </c>
      <c r="I53" s="9">
        <f t="shared" si="0"/>
        <v>816452</v>
      </c>
      <c r="K53" s="2">
        <v>5</v>
      </c>
    </row>
    <row r="54" spans="2:11" x14ac:dyDescent="0.35">
      <c r="B54" s="10" t="s">
        <v>58</v>
      </c>
      <c r="C54" s="11">
        <v>1692012</v>
      </c>
      <c r="D54" s="12">
        <f>C54/$I54</f>
        <v>0.52376796995846719</v>
      </c>
      <c r="E54" s="13">
        <v>1452887</v>
      </c>
      <c r="F54" s="14">
        <f>E54/$I54</f>
        <v>0.4497460269602388</v>
      </c>
      <c r="G54" s="7">
        <v>85562</v>
      </c>
      <c r="H54" s="8">
        <f>G54/$I54</f>
        <v>2.6486003081293969E-2</v>
      </c>
      <c r="I54" s="9">
        <f t="shared" si="0"/>
        <v>3230461</v>
      </c>
      <c r="J54" s="10">
        <v>10</v>
      </c>
    </row>
    <row r="55" spans="2:11" x14ac:dyDescent="0.35">
      <c r="B55" s="2" t="s">
        <v>59</v>
      </c>
      <c r="C55" s="3">
        <v>97063</v>
      </c>
      <c r="D55" s="4">
        <f>C55/$I55</f>
        <v>0.32638725427558796</v>
      </c>
      <c r="E55" s="5">
        <v>194594</v>
      </c>
      <c r="F55" s="6">
        <f>E55/$I55</f>
        <v>0.65434822083083943</v>
      </c>
      <c r="G55" s="7">
        <v>5729</v>
      </c>
      <c r="H55" s="8">
        <f>G55/$I55</f>
        <v>1.9264524893572662E-2</v>
      </c>
      <c r="I55" s="9">
        <f t="shared" si="0"/>
        <v>297386</v>
      </c>
      <c r="K55" s="2">
        <v>3</v>
      </c>
    </row>
    <row r="56" spans="2:11" x14ac:dyDescent="0.35">
      <c r="C56" s="19">
        <f>SUM(C5:C55)</f>
        <v>82570295.957858384</v>
      </c>
      <c r="D56" s="20">
        <f>C56/$I56</f>
        <v>0.53148587752309018</v>
      </c>
      <c r="E56" s="19">
        <f>SUM(E5:E55)</f>
        <v>69011543.066374525</v>
      </c>
      <c r="F56" s="20">
        <f>E56/$I56</f>
        <v>0.44421132442802891</v>
      </c>
      <c r="G56" s="19">
        <f>SUM(G5:G55)</f>
        <v>3775620.9757670891</v>
      </c>
      <c r="H56" s="20">
        <f>G56/$I56</f>
        <v>2.4302798048880879E-2</v>
      </c>
      <c r="I56" s="19">
        <f>SUM(I5:I55)</f>
        <v>155357460</v>
      </c>
      <c r="J56" s="10">
        <f>SUM(J5:J55)</f>
        <v>369</v>
      </c>
      <c r="K56">
        <f>SUM(K5:K55)</f>
        <v>169</v>
      </c>
    </row>
    <row r="58" spans="2:11" x14ac:dyDescent="0.35">
      <c r="E58" t="s">
        <v>60</v>
      </c>
      <c r="F58" s="21">
        <f>D56-F56</f>
        <v>8.7274553095061269E-2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dcterms:created xsi:type="dcterms:W3CDTF">2020-11-03T05:11:54Z</dcterms:created>
  <dcterms:modified xsi:type="dcterms:W3CDTF">2020-11-03T05:12:40Z</dcterms:modified>
</cp:coreProperties>
</file>